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135E5DE9-7ABC-4A73-8662-AE9B130F375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9" r:id="rId12"/>
    <sheet name="10. Схемы"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описание'!$20:$20</definedName>
    <definedName name="_xlnm.Print_Titles" localSheetId="5">'4. паспортбюджет'!$22:$22</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описание'!$A$1:$C$29</definedName>
    <definedName name="_xlnm.Print_Area" localSheetId="4">'3.4. Паспорт надежность'!$A$1:$Z$26</definedName>
    <definedName name="_xlnm.Print_Area" localSheetId="5">'4. паспортбюджет'!$A$1:$O$23</definedName>
    <definedName name="_xlnm.Print_Area" localSheetId="6">'5. Ан. эк. эффект'!$A$1:$P$56</definedName>
    <definedName name="_xlnm.Print_Area" localSheetId="7">'6.1. Паспорт сетевой график'!$A$1:$L$53</definedName>
    <definedName name="_xlnm.Print_Area" localSheetId="8">'6.2. Паспорт фин осв ввод'!$A$1:$U$63</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D35" i="24"/>
  <c r="E39" i="24" l="1"/>
  <c r="F39" i="24" s="1"/>
  <c r="E38" i="24"/>
  <c r="F35" i="24"/>
  <c r="E35" i="24"/>
  <c r="C23" i="24"/>
  <c r="D37" i="24" s="1"/>
  <c r="D45" i="24"/>
  <c r="C24" i="24"/>
  <c r="G32" i="24"/>
  <c r="F24" i="5"/>
  <c r="G24" i="5" s="1"/>
  <c r="H24" i="5" s="1"/>
  <c r="I24" i="5" s="1"/>
  <c r="J24" i="5" s="1"/>
  <c r="K24" i="5" s="1"/>
  <c r="L24" i="5" s="1"/>
  <c r="M24" i="5" s="1"/>
  <c r="N24" i="5" s="1"/>
  <c r="O24" i="5" s="1"/>
  <c r="P24" i="5" s="1"/>
  <c r="Q24" i="5" s="1"/>
  <c r="R24" i="5" s="1"/>
  <c r="S24" i="5" s="1"/>
  <c r="T24" i="5" s="1"/>
  <c r="U24" i="5" s="1"/>
  <c r="V24" i="5" s="1"/>
  <c r="W24" i="5" s="1"/>
  <c r="X24" i="5" s="1"/>
  <c r="Y24" i="5" s="1"/>
  <c r="Z24" i="5" s="1"/>
  <c r="AA24" i="5" s="1"/>
  <c r="AB24" i="5" s="1"/>
  <c r="AC24" i="5" s="1"/>
  <c r="AD24" i="5" s="1"/>
  <c r="AE24" i="5" s="1"/>
  <c r="AF24" i="5" s="1"/>
  <c r="AG24" i="5" s="1"/>
  <c r="AH24" i="5" s="1"/>
  <c r="AI24" i="5" s="1"/>
  <c r="AJ24" i="5" s="1"/>
  <c r="AK24" i="5" s="1"/>
  <c r="AL24" i="5" s="1"/>
  <c r="AM24" i="5" s="1"/>
  <c r="AN24" i="5" s="1"/>
  <c r="AO24" i="5" s="1"/>
  <c r="AP24" i="5" s="1"/>
  <c r="AQ24" i="5" s="1"/>
  <c r="AR24" i="5" s="1"/>
  <c r="AS24" i="5" s="1"/>
  <c r="AT24" i="5" s="1"/>
  <c r="AU24" i="5" s="1"/>
  <c r="AV24" i="5" s="1"/>
  <c r="G38" i="24" l="1"/>
  <c r="H32" i="24"/>
  <c r="H37" i="24" s="1"/>
  <c r="G35" i="24"/>
  <c r="G37" i="24"/>
  <c r="F37" i="24"/>
  <c r="F36" i="24" s="1"/>
  <c r="F40" i="24" s="1"/>
  <c r="F44" i="24" s="1"/>
  <c r="F46" i="24" s="1"/>
  <c r="F49" i="24" s="1"/>
  <c r="D36" i="24"/>
  <c r="D40" i="24" s="1"/>
  <c r="D44" i="24" s="1"/>
  <c r="D46" i="24" s="1"/>
  <c r="E37" i="24"/>
  <c r="E36" i="24" s="1"/>
  <c r="E40" i="24" s="1"/>
  <c r="E44" i="24" s="1"/>
  <c r="E46" i="24" s="1"/>
  <c r="E49" i="24" s="1"/>
  <c r="G39" i="24"/>
  <c r="H39" i="24" l="1"/>
  <c r="G36" i="24"/>
  <c r="G40" i="24" s="1"/>
  <c r="G44" i="24" s="1"/>
  <c r="G46" i="24" s="1"/>
  <c r="G49" i="24" s="1"/>
  <c r="D49" i="24"/>
  <c r="D47" i="24"/>
  <c r="H38" i="24"/>
  <c r="H36" i="24" s="1"/>
  <c r="I32" i="24"/>
  <c r="I39" i="24" s="1"/>
  <c r="H35" i="24"/>
  <c r="I38" i="24" l="1"/>
  <c r="J32" i="24"/>
  <c r="J39" i="24" s="1"/>
  <c r="I35" i="24"/>
  <c r="I37" i="24"/>
  <c r="E47" i="24"/>
  <c r="D50" i="24"/>
  <c r="H40" i="24"/>
  <c r="H44" i="24" s="1"/>
  <c r="H46" i="24" s="1"/>
  <c r="I36" i="24" l="1"/>
  <c r="I40" i="24" s="1"/>
  <c r="I44" i="24" s="1"/>
  <c r="I46" i="24" s="1"/>
  <c r="I49" i="24" s="1"/>
  <c r="H49" i="24"/>
  <c r="J38" i="24"/>
  <c r="K32" i="24"/>
  <c r="J35" i="24"/>
  <c r="J37" i="24"/>
  <c r="F47" i="24"/>
  <c r="E50" i="24"/>
  <c r="J36" i="24" l="1"/>
  <c r="J40" i="24"/>
  <c r="J44" i="24" s="1"/>
  <c r="J46" i="24" s="1"/>
  <c r="K38" i="24"/>
  <c r="L32" i="24"/>
  <c r="K35" i="24"/>
  <c r="K37" i="24"/>
  <c r="G47" i="24"/>
  <c r="F50" i="24"/>
  <c r="K39" i="24"/>
  <c r="K36" i="24" l="1"/>
  <c r="L38" i="24"/>
  <c r="M32" i="24"/>
  <c r="L35" i="24"/>
  <c r="L37" i="24"/>
  <c r="H47" i="24"/>
  <c r="G50" i="24"/>
  <c r="L39" i="24"/>
  <c r="M39" i="24" s="1"/>
  <c r="K40" i="24"/>
  <c r="K44" i="24" s="1"/>
  <c r="K46" i="24" s="1"/>
  <c r="K49" i="24" s="1"/>
  <c r="J49" i="24"/>
  <c r="L36" i="24" l="1"/>
  <c r="L40" i="24"/>
  <c r="L44" i="24" s="1"/>
  <c r="L46" i="24" s="1"/>
  <c r="M38" i="24"/>
  <c r="M35" i="24"/>
  <c r="M37" i="24"/>
  <c r="I47" i="24"/>
  <c r="H50" i="24"/>
  <c r="M36" i="24" l="1"/>
  <c r="M40" i="24"/>
  <c r="M44" i="24" s="1"/>
  <c r="M46" i="24" s="1"/>
  <c r="M49" i="24" s="1"/>
  <c r="J47" i="24"/>
  <c r="I50" i="24"/>
  <c r="L49" i="24"/>
  <c r="D54" i="24"/>
  <c r="K47" i="24" l="1"/>
  <c r="J50" i="24"/>
  <c r="D53" i="24"/>
  <c r="L47" i="24" l="1"/>
  <c r="K50" i="24"/>
  <c r="M47" i="24" l="1"/>
  <c r="L50" i="24"/>
  <c r="D55" i="24" l="1"/>
  <c r="M50" i="24"/>
  <c r="D56" i="24" s="1"/>
</calcChain>
</file>

<file path=xl/sharedStrings.xml><?xml version="1.0" encoding="utf-8"?>
<sst xmlns="http://schemas.openxmlformats.org/spreadsheetml/2006/main" count="2145" uniqueCount="736">
  <si>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</si>
  <si>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</si>
  <si>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</si>
  <si>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</si>
  <si>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</si>
  <si>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</si>
  <si>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</si>
  <si>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</si>
  <si>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</si>
  <si>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</si>
  <si>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</si>
  <si>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</si>
  <si>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</si>
  <si>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</si>
  <si>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</si>
  <si>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</si>
  <si>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</si>
  <si>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</si>
  <si>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</si>
  <si>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</si>
  <si>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</si>
  <si>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</si>
  <si>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</si>
  <si>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</si>
  <si>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</si>
  <si>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</si>
  <si>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</si>
  <si>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</si>
  <si>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</si>
  <si>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</si>
  <si>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</si>
  <si>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</si>
  <si>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</si>
  <si>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</si>
  <si>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</si>
  <si>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</si>
  <si>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</si>
  <si>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</si>
  <si>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</si>
  <si>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</si>
  <si>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</si>
  <si>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</si>
  <si>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</si>
  <si>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</si>
  <si>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</si>
  <si>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</si>
  <si>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</si>
  <si>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</si>
  <si>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</si>
  <si>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</si>
  <si>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</si>
  <si>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</si>
  <si>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</si>
  <si>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</si>
  <si>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</si>
  <si>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</si>
  <si>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</si>
  <si>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</si>
  <si>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</si>
  <si>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</si>
  <si>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</si>
  <si>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</si>
  <si>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</si>
  <si>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</si>
  <si>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</si>
  <si>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</si>
  <si>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</si>
  <si>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</si>
  <si>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</si>
  <si>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</si>
  <si>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</si>
  <si>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</si>
  <si>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</si>
  <si>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</si>
  <si>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</si>
  <si>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</si>
  <si>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</si>
  <si>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</si>
  <si>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</si>
  <si>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</si>
  <si>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</si>
  <si>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</si>
  <si>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</si>
  <si>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</si>
  <si>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</si>
  <si>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</si>
  <si>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</si>
  <si>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</si>
  <si>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</si>
  <si>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</si>
  <si>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</si>
  <si>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</si>
  <si>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</si>
  <si>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</si>
  <si>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</si>
  <si>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</si>
  <si>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</si>
  <si>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</si>
  <si>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</si>
  <si>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</si>
  <si>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</si>
  <si>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</si>
  <si>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</si>
  <si>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</si>
  <si>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</si>
  <si>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</si>
  <si>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</si>
  <si>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</si>
  <si>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</si>
  <si>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</si>
  <si>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</si>
  <si>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</si>
  <si>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</si>
  <si>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</si>
  <si>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</si>
  <si>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</si>
  <si>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</si>
  <si>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</si>
  <si>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</si>
  <si>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</si>
  <si>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</si>
  <si>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</si>
  <si>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</si>
  <si>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</si>
  <si>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</si>
  <si>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</si>
  <si>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</si>
  <si>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</si>
  <si>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</si>
  <si>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</si>
  <si>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</si>
  <si>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</si>
  <si>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</si>
  <si>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</si>
  <si>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</si>
  <si>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</si>
  <si>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</si>
  <si>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</si>
  <si>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</si>
  <si>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</si>
  <si>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</si>
  <si>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</si>
  <si>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</si>
  <si>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</si>
  <si>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</si>
  <si>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</si>
  <si>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</si>
  <si>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</si>
  <si>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</si>
  <si>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</si>
  <si>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</si>
  <si>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</si>
  <si>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</si>
  <si>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</si>
  <si>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</si>
  <si>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</si>
  <si>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</si>
  <si>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</si>
  <si>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</si>
  <si>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</si>
  <si>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</si>
  <si>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</si>
  <si>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</si>
  <si>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</si>
  <si>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</si>
  <si>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</si>
  <si>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</si>
  <si>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</si>
  <si>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</si>
  <si>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</si>
  <si>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</si>
  <si>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</si>
  <si>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</si>
  <si>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</si>
  <si>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</si>
  <si>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</si>
  <si>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</si>
  <si>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</si>
  <si>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</si>
  <si>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</si>
  <si>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</si>
  <si>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</si>
  <si>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</si>
  <si>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</si>
  <si>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</si>
  <si>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</si>
  <si>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</si>
  <si>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</si>
  <si>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</si>
  <si>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</si>
  <si>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</si>
  <si>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</si>
  <si>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</si>
  <si>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</si>
  <si>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</si>
  <si>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</si>
  <si>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</si>
  <si>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</si>
  <si>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</si>
  <si>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</si>
  <si>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</si>
  <si>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</si>
  <si>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</si>
  <si>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</si>
  <si>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</si>
  <si>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</si>
  <si>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</si>
  <si>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</si>
  <si>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</si>
  <si>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</si>
  <si>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</si>
  <si>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</si>
  <si>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</si>
  <si>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</si>
  <si>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</si>
  <si>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</si>
  <si>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</si>
  <si>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</si>
  <si>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</si>
  <si>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</si>
  <si>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</si>
  <si>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</si>
  <si>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</si>
  <si>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</si>
  <si>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</si>
  <si>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</si>
  <si>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</si>
  <si>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</si>
  <si>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</si>
  <si>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</si>
  <si>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</si>
  <si>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</si>
  <si>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</si>
  <si>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</si>
  <si>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</si>
  <si>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</si>
  <si>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</si>
  <si>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</si>
  <si>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</si>
  <si>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</si>
  <si>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</si>
  <si>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</si>
  <si>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</si>
  <si>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</si>
  <si>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</si>
  <si>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</si>
  <si>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</si>
  <si>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</si>
  <si>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</si>
  <si>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</si>
  <si>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</si>
  <si>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</si>
  <si>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</si>
  <si>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</si>
  <si>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</si>
  <si>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</si>
  <si>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</si>
  <si>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</si>
  <si>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</si>
  <si>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</si>
  <si>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</si>
  <si>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</si>
  <si>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</si>
  <si>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</si>
  <si>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</si>
  <si>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</si>
  <si>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</si>
  <si>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</si>
  <si>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</si>
  <si>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</si>
  <si>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</si>
  <si>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</si>
  <si>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</si>
  <si>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</si>
  <si>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</si>
  <si>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</si>
  <si>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</si>
  <si>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</si>
  <si>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</si>
  <si>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</si>
  <si>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</si>
  <si>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</si>
  <si>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</si>
  <si>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</si>
  <si>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</si>
  <si>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</si>
  <si>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</si>
  <si>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</si>
  <si>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</si>
  <si>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</si>
  <si>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</si>
  <si>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</si>
  <si>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</si>
  <si>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</si>
  <si>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</si>
  <si>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</si>
  <si>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</si>
  <si>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</si>
  <si>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</si>
  <si>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</si>
  <si>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</si>
  <si>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</si>
  <si>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</si>
  <si>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</si>
  <si>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</si>
  <si>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</si>
  <si>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</si>
  <si>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</si>
  <si>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</si>
  <si>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</si>
  <si>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</si>
  <si>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</si>
  <si>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</si>
  <si>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</si>
  <si>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</si>
  <si>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</si>
  <si>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</si>
  <si>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</si>
  <si>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</si>
  <si>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</si>
  <si>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</si>
  <si>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</si>
  <si>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</si>
  <si>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</si>
  <si>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</si>
  <si>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</si>
  <si>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</si>
  <si>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</si>
  <si>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</si>
  <si>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</si>
  <si>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</si>
  <si>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</si>
  <si>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</si>
  <si>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</si>
  <si>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</si>
  <si>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</si>
  <si>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</si>
  <si>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</si>
  <si>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</si>
  <si>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</si>
  <si>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</si>
  <si>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</si>
  <si>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</si>
  <si>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</si>
  <si>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</si>
  <si>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</si>
  <si>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</si>
  <si>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</si>
  <si>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</si>
  <si>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</si>
  <si>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</si>
  <si>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</si>
  <si>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</si>
  <si>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</si>
  <si>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</si>
  <si>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</si>
  <si>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</si>
  <si>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</si>
  <si>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</si>
  <si>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</si>
  <si>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</si>
  <si>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</si>
  <si>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</si>
  <si>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</si>
  <si>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</si>
  <si>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</si>
  <si>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</si>
  <si>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</si>
  <si>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</si>
  <si>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</si>
  <si>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</si>
  <si>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</si>
  <si>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</si>
  <si>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</si>
  <si>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</si>
  <si>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</si>
  <si>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</si>
  <si>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</si>
  <si>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</si>
  <si>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</si>
  <si>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</si>
  <si>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</si>
  <si>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</si>
  <si>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</si>
  <si>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</si>
  <si>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</si>
  <si>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</si>
  <si>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</si>
  <si>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</si>
  <si>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</si>
  <si>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</si>
  <si>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</si>
  <si>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</si>
  <si>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</si>
  <si>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</si>
  <si>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</si>
  <si>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</si>
  <si>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</si>
  <si>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</si>
  <si>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</si>
  <si>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</si>
  <si>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</si>
  <si>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</si>
  <si>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</si>
  <si>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</si>
  <si>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</si>
  <si>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</si>
  <si>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</si>
  <si>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</si>
  <si>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</si>
  <si>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</si>
  <si>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</si>
  <si>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</si>
  <si>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</si>
  <si>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</si>
  <si>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</si>
  <si>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</si>
  <si>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</si>
  <si>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</si>
  <si>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</si>
  <si>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</si>
  <si>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</si>
  <si>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</si>
  <si>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</si>
  <si>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</si>
  <si>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</si>
  <si>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</si>
  <si>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2019</t>
  </si>
  <si>
    <t>Год 2017</t>
  </si>
  <si>
    <t xml:space="preserve"> по состоянию на 01.01.2016 года (N-1)</t>
  </si>
  <si>
    <t>по состоянию на 01.01. 2018года X</t>
  </si>
  <si>
    <t>План (факт) года (N-1) 2016</t>
  </si>
  <si>
    <t>от «__» _____ 20___ г. №___</t>
  </si>
  <si>
    <t>от «__» _____ 20____ г. №___</t>
  </si>
  <si>
    <t>г. Белорецк,  Республика Башкортостан</t>
  </si>
  <si>
    <t>электро энергетика</t>
  </si>
  <si>
    <t>электро  оборудо  вание</t>
  </si>
  <si>
    <t>смета</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</si>
  <si>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</si>
  <si>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</si>
  <si>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</si>
  <si>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</si>
  <si>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</si>
  <si>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</si>
  <si>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</si>
  <si>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</si>
  <si>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</si>
  <si>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</si>
  <si>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</si>
  <si>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</si>
  <si>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</si>
  <si>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</si>
  <si>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</si>
  <si>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</si>
  <si>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</si>
  <si>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</si>
  <si>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</si>
  <si>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</si>
  <si>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</si>
  <si>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</si>
  <si>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</si>
  <si>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</si>
  <si>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</si>
  <si>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</si>
  <si>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</si>
  <si>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</si>
  <si>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</si>
  <si>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</si>
  <si>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</si>
  <si>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СОГЛАСОВАНО:</t>
  </si>
  <si>
    <t>УТВЕРЖДАЮ:</t>
  </si>
  <si>
    <t>Штырляев А.Г.</t>
  </si>
  <si>
    <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</si>
  <si>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</si>
  <si>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</si>
  <si>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</si>
  <si>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</si>
  <si>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</si>
  <si>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</si>
  <si>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</si>
  <si>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</si>
  <si>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</si>
  <si>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</si>
  <si>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</si>
  <si>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</si>
  <si>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</si>
  <si>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</si>
  <si>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</si>
  <si>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</si>
  <si>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</si>
  <si>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</si>
  <si>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</si>
  <si>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</si>
  <si>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</si>
  <si>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</si>
  <si>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</si>
  <si>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</si>
  <si>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</si>
  <si>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</si>
  <si>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М</t>
  </si>
  <si>
    <t>чел.-ч</t>
  </si>
  <si>
    <t>Всего по позиции</t>
  </si>
  <si>
    <t>т</t>
  </si>
  <si>
    <t>Прайс-лист</t>
  </si>
  <si>
    <t>Итоги по смете:</t>
  </si>
  <si>
    <t xml:space="preserve">          в том числе:</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</si>
  <si>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</si>
  <si>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</si>
  <si>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</si>
  <si>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</si>
  <si>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</si>
  <si>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</si>
  <si>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</si>
  <si>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</si>
  <si>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Составил:</t>
  </si>
  <si>
    <t>[должность, подпись (инициалы, фамилия)]</t>
  </si>
  <si>
    <t>Проверил:</t>
  </si>
  <si>
    <t xml:space="preserve"> МР БР Республика Башкортостан</t>
  </si>
  <si>
    <t>строительство</t>
  </si>
  <si>
    <t>Строительство</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</si>
  <si>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</si>
  <si>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</si>
  <si>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</si>
  <si>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</si>
  <si>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0,16 МВА</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</si>
  <si>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</si>
  <si>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</si>
  <si>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</si>
  <si>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</si>
  <si>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</si>
  <si>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</si>
  <si>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</si>
  <si>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</si>
  <si>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</si>
  <si>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</si>
  <si>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</si>
  <si>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</si>
  <si>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</si>
  <si>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</si>
  <si>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шт</t>
  </si>
  <si>
    <t>ОТ(ЗТ)</t>
  </si>
  <si>
    <t>ОТм(ЗТм)</t>
  </si>
  <si>
    <t>91.14.02-001</t>
  </si>
  <si>
    <t>Автомобили бортовые, грузоподъемность до 5 т</t>
  </si>
  <si>
    <t>4-100-040</t>
  </si>
  <si>
    <t xml:space="preserve">ОТм(Зтм) Средний разряд машинистов 4 </t>
  </si>
  <si>
    <t>кг</t>
  </si>
  <si>
    <t>м3</t>
  </si>
  <si>
    <t>100 шт</t>
  </si>
  <si>
    <t>91.05.05-015</t>
  </si>
  <si>
    <t>Краны на автомобильном ходу, грузоподъемность 16 т</t>
  </si>
  <si>
    <t>4-100-060</t>
  </si>
  <si>
    <t xml:space="preserve">ОТм(Зтм) Средний разряд машинистов 6 </t>
  </si>
  <si>
    <t>компл</t>
  </si>
  <si>
    <t>ФСБЦ-08.3.08.02-0058</t>
  </si>
  <si>
    <t>Уголок стальной горячекатаный равнополочный, марки стали Ст3сп, Ст3пс, ширина полок 35-56 мм, толщина полки 3-5 мм</t>
  </si>
  <si>
    <t xml:space="preserve">     Всего прямые затраты (справочно)</t>
  </si>
  <si>
    <t xml:space="preserve">               Оплата труда машинистов (Отм)</t>
  </si>
  <si>
    <t xml:space="preserve">     Строительные работы</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</si>
  <si>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</si>
  <si>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</si>
  <si>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</si>
  <si>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</si>
  <si>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</si>
  <si>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</si>
  <si>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</si>
  <si>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t>Раздел 1. Строительно-монтажные работы</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</si>
  <si>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</si>
  <si>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</si>
  <si>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1-100-34</t>
  </si>
  <si>
    <t>Средний разряд работы 3,4</t>
  </si>
  <si>
    <t>ФСБЦ-02.2.04.03-0003</t>
  </si>
  <si>
    <t>Смесь песчано-гравийная природная</t>
  </si>
  <si>
    <t>ГЭСН33-04-029-06</t>
  </si>
  <si>
    <t>Установка оборудования для комплектных трансформаторных подстанций киоскового типа: тупиковых подстанций с воздушными вводами</t>
  </si>
  <si>
    <t>1-100-41</t>
  </si>
  <si>
    <t>Средний разряд работы 4,1</t>
  </si>
  <si>
    <t>ГЭСНм08-01-087-03</t>
  </si>
  <si>
    <t>Металлические конструкции</t>
  </si>
  <si>
    <t>1-100-40</t>
  </si>
  <si>
    <t>Средний разряд работы 4,0</t>
  </si>
  <si>
    <t>91.17.04-233</t>
  </si>
  <si>
    <t>Аппараты сварочные для ручной дуговой сварки, сварочный ток до 350 А</t>
  </si>
  <si>
    <t>01.7.11.07-0227</t>
  </si>
  <si>
    <t>Электроды сварочные для сварки низколегированных и углеродистых сталей УОНИ 13/45, Э42А, диаметр 4-5 мм</t>
  </si>
  <si>
    <t>01.7.15.03-0042</t>
  </si>
  <si>
    <t>Болты с гайками и шайбами строительные</t>
  </si>
  <si>
    <t>01.7.15.07-0031</t>
  </si>
  <si>
    <t>Дюбели стальные распорные с гайкой</t>
  </si>
  <si>
    <t>02.3.01.02-1118</t>
  </si>
  <si>
    <t>Песок природный для строительных работ II класс, средний</t>
  </si>
  <si>
    <t>03.2.01.01-0003</t>
  </si>
  <si>
    <t>Портландцемент общестроительного назначения бездобавочный М500 Д0 (ЦЕМ I 42,5Н)</t>
  </si>
  <si>
    <t>07.2.07.04-0007</t>
  </si>
  <si>
    <t>Конструкции стальные индивидуального изготовления из сортового проката</t>
  </si>
  <si>
    <t>6.1</t>
  </si>
  <si>
    <t>421/пр_2020_п.75_пп.а</t>
  </si>
  <si>
    <t xml:space="preserve">Вспомогательные ненормируемые материальные ресурсы </t>
  </si>
  <si>
    <t>ГЭСН01-02-055-02</t>
  </si>
  <si>
    <t>Разработка грунта вручную с креплениями в траншеях шириной до 2 м, глубиной: до 2 м, группа грунтов 2</t>
  </si>
  <si>
    <t>100 м3</t>
  </si>
  <si>
    <t>1-100-28</t>
  </si>
  <si>
    <t>Средний разряд работы 2,8</t>
  </si>
  <si>
    <t>ГЭСНм08-02-471-01</t>
  </si>
  <si>
    <t>Заземлитель вертикальный из угловой стали размером: 50х50х5 мм</t>
  </si>
  <si>
    <t>10 шт</t>
  </si>
  <si>
    <t>1-100-38</t>
  </si>
  <si>
    <t>Средний разряд работы 3,8</t>
  </si>
  <si>
    <t>14.4.01.09-0427</t>
  </si>
  <si>
    <t>Грунтовка эпоксидная антикоррозионная с содержанием цинка для защиты металлических поверхностей, расход 0,20-0,39 кг/м2</t>
  </si>
  <si>
    <t>8.1</t>
  </si>
  <si>
    <t>ГЭСНм08-02-472-02</t>
  </si>
  <si>
    <t>Заземлитель горизонтальный из стали: полосовой сечением 160 мм2</t>
  </si>
  <si>
    <t>100 м</t>
  </si>
  <si>
    <t>10.1</t>
  </si>
  <si>
    <t>ФСБЦ-08.3.07.01-0042</t>
  </si>
  <si>
    <t>Прокат стальной горячекатаный полосовой, марки стали Ст3сп, Ст3пс, размеры 40х4 мм</t>
  </si>
  <si>
    <t>ГЭСН01-02-061-02</t>
  </si>
  <si>
    <t>Засыпка вручную траншей, пазух котлованов и ям, группа грунтов: 2</t>
  </si>
  <si>
    <t>1-100-15</t>
  </si>
  <si>
    <t>Средний разряд работы 1,5</t>
  </si>
  <si>
    <t>Итоги по разделу 1 Строительно-монтажные работы :</t>
  </si>
  <si>
    <t xml:space="preserve">     Итого прямые затраты (справочно)</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</si>
  <si>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</si>
  <si>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</si>
  <si>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</si>
  <si>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</si>
  <si>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Строительно-монтажные работы</t>
  </si>
  <si>
    <t>Раздел 2. Пусконаладочные работы</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</si>
  <si>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</si>
  <si>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</si>
  <si>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</si>
  <si>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</si>
  <si>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</si>
  <si>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</si>
  <si>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ГЭСНп01-11-010-01</t>
  </si>
  <si>
    <t>Измерение сопротивления растеканию тока: заземлителя</t>
  </si>
  <si>
    <t>измерение</t>
  </si>
  <si>
    <t>2-100-06</t>
  </si>
  <si>
    <t>Рабочий 6 разряда</t>
  </si>
  <si>
    <t>3-200-03</t>
  </si>
  <si>
    <t>Инженер III категории</t>
  </si>
  <si>
    <t>ГЭСНп01-11-010-02</t>
  </si>
  <si>
    <t>Измерение сопротивления растеканию тока: контура с диагональю до 20 м</t>
  </si>
  <si>
    <t>ГЭСНп01-11-011-01</t>
  </si>
  <si>
    <t>Проверка наличия цепи между заземлителями и заземленными элементами</t>
  </si>
  <si>
    <t>100 измерений</t>
  </si>
  <si>
    <t>Итоги по разделу 2 Пусконаладочные работы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</si>
  <si>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</si>
  <si>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</si>
  <si>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</si>
  <si>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</si>
  <si>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</si>
  <si>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</si>
  <si>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Пусконаладочные работы</t>
  </si>
  <si>
    <t xml:space="preserve">     Всего</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</si>
  <si>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</si>
  <si>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</si>
  <si>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Строительство КТП-335 д.Черновка, ул.С.Юлаева КТПКт-250/10/0,4 в/в с силовым трансформатором ТМГ-160 кВА</t>
  </si>
  <si>
    <t>1,51 млн.руб.</t>
  </si>
  <si>
    <t>Год раскрытия информации: 2025 год</t>
  </si>
  <si>
    <t xml:space="preserve"> АО "Региональные электрические сети"</t>
  </si>
  <si>
    <r>
      <t>Год раскрытия информации:</t>
    </r>
    <r>
      <rPr>
        <b/>
        <u/>
        <sz val="12"/>
        <rFont val="Times New Roman"/>
        <family val="1"/>
        <charset val="204"/>
      </rPr>
      <t xml:space="preserve"> 2025 год</t>
    </r>
  </si>
  <si>
    <t>КТП-335</t>
  </si>
  <si>
    <t>2025 г</t>
  </si>
  <si>
    <t>Год раскрытия информации: 2025</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</si>
  <si>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</si>
  <si>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</si>
  <si>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</si>
  <si>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2025г.</t>
  </si>
  <si>
    <t>Закупки состоятся в 2025г</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</si>
  <si>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</si>
  <si>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</si>
  <si>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</si>
  <si>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</si>
  <si>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</si>
  <si>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</si>
  <si>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</si>
  <si>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</si>
  <si>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</si>
  <si>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</si>
  <si>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</si>
  <si>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</si>
  <si>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Строительство КТП-335 с ТМГ-160 кВА</t>
  </si>
  <si>
    <t>IV квартал 2024 года</t>
  </si>
  <si>
    <t>маш.-ч</t>
  </si>
  <si>
    <t>Итого прямые затраты</t>
  </si>
  <si>
    <t>ФОТ</t>
  </si>
  <si>
    <t>Пр/812-027.0-1</t>
  </si>
  <si>
    <t>НР Линии электропередачи</t>
  </si>
  <si>
    <t>Пр/774-027.0</t>
  </si>
  <si>
    <t>СП Линии электропередачи</t>
  </si>
  <si>
    <t>(Линии электропередачи)</t>
  </si>
  <si>
    <t>ФСБЦ-05.2.02.01-0051</t>
  </si>
  <si>
    <t>Блоки железобетонные сплошные для стен подвалов, объем до 0,9 м3, бетон В7,5, расход арматуры до 50 кг/м3</t>
  </si>
  <si>
    <t>Объем=0,83*2</t>
  </si>
  <si>
    <t>5
О</t>
  </si>
  <si>
    <t>Подстанция КТПКт-250-10/0,4 в/в с трансформатором ТМГ-160 кВА</t>
  </si>
  <si>
    <t>Подстанция КТПКт-250-6/0,4 в/в с трансформатором ТМГ-160 кВА</t>
  </si>
  <si>
    <t>(Инженерное оборудование)</t>
  </si>
  <si>
    <t>Цена=1610000/1,2</t>
  </si>
  <si>
    <t>Пр/812-049.3-1</t>
  </si>
  <si>
    <t>НР Электротехнические установки на других объектах</t>
  </si>
  <si>
    <t>Пр/774-049.3</t>
  </si>
  <si>
    <t>СП Электротехнические установки на других объектах</t>
  </si>
  <si>
    <t>Пр/812-001.2-1</t>
  </si>
  <si>
    <t>НР Земляные работы, выполняемые ручным способом</t>
  </si>
  <si>
    <t>Пр/774-001.2</t>
  </si>
  <si>
    <t>СП Земляные работы, выполняемые ручным способом</t>
  </si>
  <si>
    <t>(Электротехнические установки на других объектах)</t>
  </si>
  <si>
    <t xml:space="preserve">     Оборудование</t>
  </si>
  <si>
    <t xml:space="preserve">          Инженерное оборудование</t>
  </si>
  <si>
    <t>Пр/812-083.0-1</t>
  </si>
  <si>
    <t>НР Пусконаладочные работы: 'вхолостую' - 80%, 'под нагрузкой' - 20%</t>
  </si>
  <si>
    <t>Пр/774-083.0</t>
  </si>
  <si>
    <t>СП Пусконаладочные работы: 'вхолостую' - 80%, 'под нагрузкой' - 20%</t>
  </si>
  <si>
    <t>ГЭСНп01-12-010-01</t>
  </si>
  <si>
    <t>Испытание: обмотки трансформатора силового</t>
  </si>
  <si>
    <t>испытание</t>
  </si>
  <si>
    <t>2-100-05</t>
  </si>
  <si>
    <t>Рабочий 5 разряда</t>
  </si>
  <si>
    <t>3-200-02</t>
  </si>
  <si>
    <t>Инженер II категории</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</si>
  <si>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</si>
  <si>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</si>
  <si>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</si>
  <si>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 xml:space="preserve"> КТП-250/10/0,4 кВ с ТМГ-160 кВА</t>
  </si>
  <si>
    <t>КТП 250/10/0,4 кВ</t>
  </si>
  <si>
    <t>КТП-250/10/0,4 кВ</t>
  </si>
  <si>
    <t>Р_14_Ю_5</t>
  </si>
  <si>
    <t>1,463 млн.руб</t>
  </si>
  <si>
    <t>выполнен</t>
  </si>
  <si>
    <t>выполнено</t>
  </si>
  <si>
    <t>котировка</t>
  </si>
  <si>
    <t>ООО Энергоучет г. Уфа</t>
  </si>
  <si>
    <t xml:space="preserve"> http://etp.gpb.ru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</si>
</sst>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
    <numFmt numFmtId="171" formatCode="0.0"/>
    <numFmt numFmtId="172" formatCode="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u/>
      <sz val="11"/>
      <color theme="1"/>
      <name val="Calibri"/>
      <family val="2"/>
      <charset val="204"/>
      <scheme val="minor"/>
    </font>
    <font>
      <sz val="10"/>
      <color rgb="FF000000"/>
      <name val="Times New Roman"/>
      <family val="1"/>
      <charset val="204"/>
    </font>
    <font>
      <sz val="10"/>
      <color theme="1"/>
      <name val="Times New Roman"/>
      <family val="1"/>
      <charset val="204"/>
    </font>
    <font>
      <b/>
      <sz val="9"/>
      <name val="Times New Roman"/>
      <family val="1"/>
      <charset val="204"/>
    </font>
    <font>
      <sz val="9"/>
      <color rgb="FFFF0000"/>
      <name val="Calibri"/>
      <family val="2"/>
      <charset val="204"/>
      <scheme val="minor"/>
    </font>
    <font>
      <b/>
      <sz val="7"/>
      <name val="Times New Roman"/>
      <family val="1"/>
      <charset val="204"/>
    </font>
    <font>
      <sz val="9"/>
      <color rgb="FFFF0000"/>
      <name val="Times New Roman"/>
      <family val="1"/>
      <charset val="204"/>
    </font>
    <font>
      <sz val="11"/>
      <color rgb="FF000000"/>
      <name val="Calibri"/>
      <family val="2"/>
      <charset val="204"/>
    </font>
    <font>
      <sz val="11"/>
      <color rgb="FF000000"/>
      <name val="Calibri"/>
      <family val="2"/>
      <charset val="204"/>
    </font>
    <font>
      <sz val="11"/>
      <color rgb="FF000000"/>
      <name val="Calibri"/>
      <family val="2"/>
      <charset val="204"/>
    </font>
    <font>
      <sz val="8"/>
      <color rgb="FF000000"/>
      <name val="Arial"/>
      <family val="2"/>
      <charset val="204"/>
    </font>
    <font>
      <sz val="8"/>
      <name val="Arial"/>
      <family val="2"/>
      <charset val="204"/>
    </font>
    <font>
      <b/>
      <sz val="8"/>
      <color rgb="FF000000"/>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
      <i/>
      <sz val="8"/>
      <color rgb="FFFFFFFF"/>
      <name val="Arial"/>
      <family val="2"/>
      <charset val="204"/>
    </font>
    <font>
      <b/>
      <sz val="8"/>
      <color rgb="FFFFFFFF"/>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9" fontId="1" fillId="0" borderId="0" applyFont="0" applyFill="0" applyBorder="0" applyAlignment="0" applyProtection="0"/>
    <xf numFmtId="0" fontId="70" fillId="0" borderId="0"/>
    <xf numFmtId="43" fontId="1" fillId="0" borderId="0" applyFont="0" applyFill="0" applyBorder="0" applyAlignment="0" applyProtection="0"/>
    <xf numFmtId="0" fontId="71" fillId="0" borderId="0"/>
    <xf numFmtId="0" fontId="72"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2" xfId="62" applyFont="1" applyBorder="1" applyAlignment="1">
      <alignment horizontal="center" vertical="center"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0" fillId="0" borderId="1" xfId="0" applyBorder="1" applyAlignment="1">
      <alignment horizontal="center" vertical="center" wrapText="1"/>
    </xf>
    <xf numFmtId="9" fontId="11" fillId="0" borderId="1" xfId="2" applyNumberFormat="1" applyBorder="1" applyAlignment="1">
      <alignment horizontal="center" vertical="center" wrapText="1"/>
    </xf>
    <xf numFmtId="49" fontId="11" fillId="0" borderId="1" xfId="62" applyNumberFormat="1" applyFont="1" applyBorder="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left" vertical="center" wrapText="1"/>
    </xf>
    <xf numFmtId="0" fontId="11" fillId="0" borderId="1" xfId="2" applyBorder="1" applyAlignment="1">
      <alignment horizontal="left"/>
    </xf>
    <xf numFmtId="0" fontId="7" fillId="0" borderId="0" xfId="1" applyFont="1" applyAlignment="1">
      <alignment horizontal="center" vertical="center"/>
    </xf>
    <xf numFmtId="0" fontId="11" fillId="0" borderId="1" xfId="62" applyFont="1" applyBorder="1" applyAlignment="1">
      <alignment horizontal="center" vertical="center" wrapText="1"/>
    </xf>
    <xf numFmtId="0" fontId="8" fillId="0" borderId="0" xfId="1" applyFont="1" applyAlignment="1">
      <alignment horizontal="left" vertical="center" wrapText="1"/>
    </xf>
    <xf numFmtId="1" fontId="36" fillId="0" borderId="1" xfId="49" applyNumberFormat="1" applyFont="1" applyBorder="1" applyAlignment="1">
      <alignment horizontal="center" vertical="center" wrapText="1"/>
    </xf>
    <xf numFmtId="0" fontId="59" fillId="0" borderId="0" xfId="2" applyFont="1" applyAlignment="1">
      <alignment horizontal="center"/>
    </xf>
    <xf numFmtId="0" fontId="4" fillId="0" borderId="1" xfId="1" applyFont="1" applyBorder="1" applyAlignment="1">
      <alignment horizontal="left" vertical="center" wrapText="1"/>
    </xf>
    <xf numFmtId="0" fontId="43" fillId="0" borderId="29" xfId="2" applyFont="1" applyBorder="1" applyAlignment="1">
      <alignment horizontal="center" vertical="center"/>
    </xf>
    <xf numFmtId="168" fontId="43" fillId="0" borderId="1" xfId="2" applyNumberFormat="1" applyFont="1" applyBorder="1" applyAlignment="1">
      <alignment horizontal="left" vertical="center" wrapText="1"/>
    </xf>
    <xf numFmtId="2" fontId="43" fillId="0" borderId="1" xfId="2" applyNumberFormat="1" applyFont="1" applyBorder="1" applyAlignment="1">
      <alignment horizontal="left" vertical="center" wrapText="1"/>
    </xf>
    <xf numFmtId="168" fontId="11" fillId="0" borderId="1" xfId="2" applyNumberFormat="1" applyBorder="1" applyAlignment="1">
      <alignment horizontal="left" vertical="center" wrapText="1"/>
    </xf>
    <xf numFmtId="0" fontId="7" fillId="0" borderId="0" xfId="1" applyFont="1" applyAlignment="1">
      <alignment horizontal="left" vertical="center" wrapText="1"/>
    </xf>
    <xf numFmtId="0" fontId="12" fillId="0" borderId="1" xfId="1" applyFont="1" applyBorder="1" applyAlignment="1">
      <alignment horizontal="left" vertical="center"/>
    </xf>
    <xf numFmtId="0" fontId="11" fillId="0" borderId="1" xfId="1" applyFont="1" applyBorder="1" applyAlignment="1">
      <alignmen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1" fillId="0" borderId="0" xfId="50" applyAlignment="1">
      <alignment wrapText="1"/>
    </xf>
    <xf numFmtId="0" fontId="1" fillId="0" borderId="0" xfId="50"/>
    <xf numFmtId="0" fontId="64"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5" fillId="0" borderId="0" xfId="50" applyFont="1" applyAlignment="1">
      <alignment horizontal="center"/>
    </xf>
    <xf numFmtId="0" fontId="66" fillId="0" borderId="30" xfId="50" applyFont="1" applyBorder="1" applyAlignment="1">
      <alignment horizontal="center" vertical="center" wrapText="1"/>
    </xf>
    <xf numFmtId="0" fontId="66" fillId="0" borderId="30" xfId="50" applyFont="1" applyBorder="1" applyAlignment="1">
      <alignment horizontal="center" vertical="center"/>
    </xf>
    <xf numFmtId="0" fontId="46" fillId="0" borderId="0" xfId="50" applyFont="1"/>
    <xf numFmtId="0" fontId="57" fillId="0" borderId="0" xfId="50" applyFont="1"/>
    <xf numFmtId="0" fontId="56" fillId="0" borderId="30" xfId="50" applyFont="1" applyBorder="1" applyAlignment="1">
      <alignment vertical="center" wrapText="1"/>
    </xf>
    <xf numFmtId="169" fontId="56" fillId="0" borderId="30" xfId="50" applyNumberFormat="1" applyFont="1" applyBorder="1" applyAlignment="1">
      <alignment horizontal="center" vertical="center"/>
    </xf>
    <xf numFmtId="3" fontId="56" fillId="0" borderId="30" xfId="50" applyNumberFormat="1" applyFont="1" applyBorder="1" applyAlignment="1">
      <alignment horizontal="center" vertical="center"/>
    </xf>
    <xf numFmtId="9" fontId="56" fillId="0" borderId="30" xfId="50" applyNumberFormat="1" applyFont="1" applyBorder="1" applyAlignment="1">
      <alignment horizontal="center" vertical="center"/>
    </xf>
    <xf numFmtId="170" fontId="56" fillId="0" borderId="30"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0" fontId="56" fillId="0" borderId="0" xfId="50" applyNumberFormat="1" applyFont="1" applyAlignment="1">
      <alignment horizontal="center" vertical="center"/>
    </xf>
    <xf numFmtId="0" fontId="56" fillId="0" borderId="0" xfId="50" applyFont="1"/>
    <xf numFmtId="0" fontId="66" fillId="25" borderId="30" xfId="50" applyFont="1" applyFill="1" applyBorder="1" applyAlignment="1">
      <alignment horizontal="left" vertical="center" wrapText="1"/>
    </xf>
    <xf numFmtId="0" fontId="66" fillId="25" borderId="30" xfId="50" applyFont="1" applyFill="1" applyBorder="1" applyAlignment="1">
      <alignment horizontal="center" vertical="center"/>
    </xf>
    <xf numFmtId="168" fontId="56" fillId="0" borderId="30" xfId="50" applyNumberFormat="1" applyFont="1" applyBorder="1" applyAlignment="1">
      <alignment horizontal="center" vertical="center"/>
    </xf>
    <xf numFmtId="0" fontId="56" fillId="0" borderId="0" xfId="50" applyFont="1" applyAlignment="1">
      <alignment vertical="center"/>
    </xf>
    <xf numFmtId="0" fontId="66" fillId="25" borderId="31"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6" borderId="30" xfId="50" applyFont="1" applyFill="1" applyBorder="1" applyAlignment="1">
      <alignment horizontal="left" vertical="center"/>
    </xf>
    <xf numFmtId="0" fontId="56" fillId="26" borderId="30" xfId="50" applyFont="1" applyFill="1" applyBorder="1" applyAlignment="1">
      <alignment horizontal="center" vertical="center"/>
    </xf>
    <xf numFmtId="169" fontId="66" fillId="0" borderId="30" xfId="50" applyNumberFormat="1" applyFont="1" applyBorder="1" applyAlignment="1">
      <alignment horizontal="center" vertical="center"/>
    </xf>
    <xf numFmtId="169" fontId="66" fillId="26" borderId="30" xfId="50" applyNumberFormat="1" applyFont="1" applyFill="1" applyBorder="1" applyAlignment="1">
      <alignment horizontal="center" vertical="center"/>
    </xf>
    <xf numFmtId="0" fontId="67" fillId="0" borderId="0" xfId="50" applyFont="1"/>
    <xf numFmtId="0" fontId="2" fillId="0" borderId="0" xfId="50" applyFont="1"/>
    <xf numFmtId="0" fontId="2" fillId="26" borderId="0" xfId="50" applyFont="1" applyFill="1"/>
    <xf numFmtId="0" fontId="66" fillId="0" borderId="30" xfId="50" applyFont="1" applyBorder="1" applyAlignment="1">
      <alignment vertical="center" wrapText="1"/>
    </xf>
    <xf numFmtId="0" fontId="66" fillId="0" borderId="32" xfId="50" applyFont="1" applyBorder="1" applyAlignment="1">
      <alignment vertical="center" wrapText="1"/>
    </xf>
    <xf numFmtId="169" fontId="66" fillId="0" borderId="33" xfId="50" applyNumberFormat="1" applyFont="1" applyBorder="1" applyAlignment="1">
      <alignment horizontal="center" vertical="center"/>
    </xf>
    <xf numFmtId="0" fontId="38" fillId="0" borderId="0" xfId="50" applyFont="1"/>
    <xf numFmtId="0" fontId="56" fillId="0" borderId="30" xfId="50" applyFont="1" applyBorder="1" applyAlignment="1">
      <alignment horizontal="center" vertical="center"/>
    </xf>
    <xf numFmtId="0" fontId="1" fillId="0" borderId="0" xfId="50" applyAlignment="1">
      <alignment vertical="center"/>
    </xf>
    <xf numFmtId="169" fontId="56" fillId="26" borderId="30" xfId="50" applyNumberFormat="1" applyFont="1" applyFill="1" applyBorder="1" applyAlignment="1">
      <alignment horizontal="center" vertical="center"/>
    </xf>
    <xf numFmtId="169" fontId="57" fillId="0" borderId="30" xfId="50" applyNumberFormat="1" applyFont="1" applyBorder="1" applyAlignment="1">
      <alignment vertical="center"/>
    </xf>
    <xf numFmtId="169" fontId="1" fillId="0" borderId="30" xfId="50" applyNumberFormat="1" applyBorder="1" applyAlignment="1">
      <alignment vertical="center"/>
    </xf>
    <xf numFmtId="0" fontId="66" fillId="0" borderId="0" xfId="50" applyFont="1" applyAlignment="1">
      <alignment vertical="center" wrapText="1"/>
    </xf>
    <xf numFmtId="3" fontId="66" fillId="0" borderId="0" xfId="50" applyNumberFormat="1" applyFont="1" applyAlignment="1">
      <alignment horizontal="center" vertical="center"/>
    </xf>
    <xf numFmtId="0" fontId="66" fillId="25" borderId="30" xfId="50" applyFont="1" applyFill="1" applyBorder="1" applyAlignment="1">
      <alignment vertical="center" wrapText="1"/>
    </xf>
    <xf numFmtId="3" fontId="66" fillId="25" borderId="30" xfId="50" applyNumberFormat="1" applyFont="1" applyFill="1" applyBorder="1" applyAlignment="1">
      <alignment horizontal="center" vertical="center" wrapText="1"/>
    </xf>
    <xf numFmtId="0" fontId="66" fillId="0" borderId="0" xfId="50" applyFont="1" applyAlignment="1">
      <alignment horizontal="center" vertical="center"/>
    </xf>
    <xf numFmtId="0" fontId="68" fillId="0" borderId="0" xfId="50" applyFont="1" applyAlignment="1">
      <alignment vertical="center"/>
    </xf>
    <xf numFmtId="0" fontId="66" fillId="0" borderId="30"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8" fillId="0" borderId="0" xfId="1" applyFont="1" applyAlignment="1">
      <alignment vertical="center" wrapText="1"/>
    </xf>
    <xf numFmtId="0" fontId="0" fillId="0" borderId="0" xfId="0" applyAlignment="1">
      <alignment wrapText="1"/>
    </xf>
    <xf numFmtId="43" fontId="7" fillId="0" borderId="1" xfId="69" applyFont="1" applyBorder="1" applyAlignment="1">
      <alignment horizontal="center" vertical="center"/>
    </xf>
    <xf numFmtId="49" fontId="7" fillId="0" borderId="1" xfId="49" applyNumberFormat="1" applyFont="1" applyBorder="1" applyAlignment="1">
      <alignment horizontal="center" vertical="center"/>
    </xf>
    <xf numFmtId="169" fontId="7" fillId="0" borderId="1" xfId="49" applyNumberFormat="1" applyFont="1" applyBorder="1" applyAlignment="1">
      <alignment horizontal="center" vertical="center"/>
    </xf>
    <xf numFmtId="167" fontId="7" fillId="0" borderId="1" xfId="49" applyNumberFormat="1" applyFont="1" applyBorder="1" applyAlignment="1">
      <alignment horizontal="center" vertical="center" wrapText="1"/>
    </xf>
    <xf numFmtId="0" fontId="7" fillId="0" borderId="5" xfId="1" applyFont="1" applyBorder="1" applyAlignment="1">
      <alignment vertical="center" wrapText="1"/>
    </xf>
    <xf numFmtId="49" fontId="73" fillId="0" borderId="0" xfId="68" applyNumberFormat="1" applyFont="1"/>
    <xf numFmtId="49" fontId="74" fillId="0" borderId="0" xfId="68" applyNumberFormat="1" applyFont="1" applyAlignment="1">
      <alignment horizontal="right"/>
    </xf>
    <xf numFmtId="0" fontId="70" fillId="0" borderId="0" xfId="68"/>
    <xf numFmtId="49" fontId="74" fillId="0" borderId="0" xfId="68" applyNumberFormat="1" applyFont="1"/>
    <xf numFmtId="49" fontId="73" fillId="0" borderId="0" xfId="68" applyNumberFormat="1" applyFont="1" applyAlignment="1">
      <alignment horizontal="left" vertical="top" wrapText="1"/>
    </xf>
    <xf numFmtId="49" fontId="73" fillId="0" borderId="0" xfId="68" applyNumberFormat="1" applyFont="1" applyAlignment="1">
      <alignment horizontal="right" vertical="top" wrapText="1"/>
    </xf>
    <xf numFmtId="0" fontId="73" fillId="0" borderId="0" xfId="68" applyFont="1" applyAlignment="1">
      <alignment wrapText="1"/>
    </xf>
    <xf numFmtId="0" fontId="74" fillId="0" borderId="0" xfId="68" applyFont="1" applyAlignment="1">
      <alignment wrapText="1"/>
    </xf>
    <xf numFmtId="49" fontId="76" fillId="0" borderId="0" xfId="68" applyNumberFormat="1" applyFont="1" applyAlignment="1">
      <alignment vertical="top" wrapText="1"/>
    </xf>
    <xf numFmtId="0" fontId="76" fillId="0" borderId="0" xfId="68" applyFont="1" applyAlignment="1">
      <alignment wrapText="1"/>
    </xf>
    <xf numFmtId="0" fontId="76" fillId="0" borderId="0" xfId="68" applyFont="1"/>
    <xf numFmtId="49" fontId="74" fillId="0" borderId="0" xfId="68" applyNumberFormat="1" applyFont="1" applyAlignment="1">
      <alignment horizontal="left"/>
    </xf>
    <xf numFmtId="49" fontId="74" fillId="0" borderId="0" xfId="68" applyNumberFormat="1" applyFont="1" applyAlignment="1">
      <alignment vertical="top"/>
    </xf>
    <xf numFmtId="49" fontId="74" fillId="0" borderId="35" xfId="68" applyNumberFormat="1" applyFont="1" applyBorder="1" applyAlignment="1">
      <alignment vertical="top"/>
    </xf>
    <xf numFmtId="49" fontId="77" fillId="0" borderId="0" xfId="68" applyNumberFormat="1" applyFont="1" applyAlignment="1">
      <alignment horizontal="center" vertical="top"/>
    </xf>
    <xf numFmtId="49" fontId="78" fillId="0" borderId="0" xfId="68" applyNumberFormat="1" applyFont="1" applyAlignment="1">
      <alignment horizontal="center"/>
    </xf>
    <xf numFmtId="49" fontId="73" fillId="0" borderId="20" xfId="68" applyNumberFormat="1" applyFont="1" applyBorder="1" applyAlignment="1">
      <alignment horizontal="center"/>
    </xf>
    <xf numFmtId="49" fontId="74" fillId="0" borderId="0" xfId="68" applyNumberFormat="1" applyFont="1" applyAlignment="1">
      <alignment wrapText="1"/>
    </xf>
    <xf numFmtId="49" fontId="77" fillId="0" borderId="0" xfId="68" applyNumberFormat="1" applyFont="1"/>
    <xf numFmtId="49" fontId="73" fillId="0" borderId="0" xfId="68" applyNumberFormat="1" applyFont="1" applyAlignment="1">
      <alignment horizontal="right" vertical="top"/>
    </xf>
    <xf numFmtId="49" fontId="77" fillId="0" borderId="0" xfId="68" applyNumberFormat="1" applyFont="1" applyAlignment="1">
      <alignment horizontal="center"/>
    </xf>
    <xf numFmtId="49" fontId="79" fillId="0" borderId="0" xfId="68" applyNumberFormat="1" applyFont="1" applyAlignment="1">
      <alignment horizontal="left"/>
    </xf>
    <xf numFmtId="0" fontId="74" fillId="0" borderId="0" xfId="68" applyFont="1"/>
    <xf numFmtId="0" fontId="74" fillId="0" borderId="35" xfId="68" applyFont="1" applyBorder="1"/>
    <xf numFmtId="0" fontId="74" fillId="0" borderId="35" xfId="68" applyFont="1" applyBorder="1" applyAlignment="1">
      <alignment horizontal="center"/>
    </xf>
    <xf numFmtId="0" fontId="74" fillId="0" borderId="0" xfId="68" applyFont="1" applyAlignment="1">
      <alignment horizontal="center"/>
    </xf>
    <xf numFmtId="0" fontId="73" fillId="0" borderId="20" xfId="68" applyFont="1" applyBorder="1"/>
    <xf numFmtId="4" fontId="74" fillId="0" borderId="20" xfId="68" applyNumberFormat="1" applyFont="1" applyBorder="1" applyAlignment="1">
      <alignment horizontal="right"/>
    </xf>
    <xf numFmtId="0" fontId="74" fillId="0" borderId="0" xfId="68" applyFont="1" applyAlignment="1">
      <alignment horizontal="left" vertical="top"/>
    </xf>
    <xf numFmtId="0" fontId="74" fillId="0" borderId="0" xfId="68" applyFont="1" applyAlignment="1">
      <alignment vertical="center" wrapText="1"/>
    </xf>
    <xf numFmtId="0" fontId="77" fillId="0" borderId="0" xfId="68" applyFont="1"/>
    <xf numFmtId="2" fontId="74" fillId="0" borderId="0" xfId="68" applyNumberFormat="1" applyFont="1"/>
    <xf numFmtId="49" fontId="73" fillId="0" borderId="0" xfId="68" applyNumberFormat="1" applyFont="1" applyAlignment="1">
      <alignment horizontal="right"/>
    </xf>
    <xf numFmtId="0" fontId="79" fillId="0" borderId="0" xfId="68" applyFont="1"/>
    <xf numFmtId="2" fontId="74" fillId="0" borderId="20" xfId="68" applyNumberFormat="1" applyFont="1" applyBorder="1"/>
    <xf numFmtId="0" fontId="73" fillId="0" borderId="36" xfId="68" applyFont="1" applyBorder="1"/>
    <xf numFmtId="4" fontId="74" fillId="0" borderId="36" xfId="68" applyNumberFormat="1" applyFont="1" applyBorder="1" applyAlignment="1">
      <alignment horizontal="right"/>
    </xf>
    <xf numFmtId="2" fontId="74" fillId="0" borderId="36" xfId="68" applyNumberFormat="1" applyFont="1" applyBorder="1" applyAlignment="1">
      <alignment horizontal="right"/>
    </xf>
    <xf numFmtId="0" fontId="74" fillId="0" borderId="0" xfId="68" applyFont="1" applyAlignment="1">
      <alignment horizontal="left"/>
    </xf>
    <xf numFmtId="2" fontId="74" fillId="0" borderId="0" xfId="68" applyNumberFormat="1" applyFont="1" applyAlignment="1">
      <alignment horizontal="right"/>
    </xf>
    <xf numFmtId="0" fontId="73" fillId="0" borderId="37" xfId="68" applyFont="1" applyBorder="1" applyAlignment="1">
      <alignment horizontal="center" vertical="center" wrapText="1"/>
    </xf>
    <xf numFmtId="49" fontId="73" fillId="0" borderId="37" xfId="68" applyNumberFormat="1" applyFont="1" applyBorder="1" applyAlignment="1">
      <alignment horizontal="center" vertical="center"/>
    </xf>
    <xf numFmtId="0" fontId="73" fillId="0" borderId="37" xfId="68" applyFont="1" applyBorder="1" applyAlignment="1">
      <alignment horizontal="center" vertical="center"/>
    </xf>
    <xf numFmtId="0" fontId="75" fillId="0" borderId="0" xfId="68" applyFont="1" applyAlignment="1">
      <alignment wrapText="1"/>
    </xf>
    <xf numFmtId="49" fontId="75" fillId="0" borderId="38" xfId="68" applyNumberFormat="1" applyFont="1" applyBorder="1" applyAlignment="1">
      <alignment horizontal="center" vertical="top" wrapText="1"/>
    </xf>
    <xf numFmtId="49" fontId="75" fillId="0" borderId="35" xfId="68" applyNumberFormat="1" applyFont="1" applyBorder="1" applyAlignment="1">
      <alignment horizontal="left" vertical="top" wrapText="1"/>
    </xf>
    <xf numFmtId="49" fontId="75" fillId="0" borderId="35" xfId="68" applyNumberFormat="1" applyFont="1" applyBorder="1" applyAlignment="1">
      <alignment horizontal="center" vertical="top" wrapText="1"/>
    </xf>
    <xf numFmtId="0" fontId="75" fillId="0" borderId="35" xfId="68" applyFont="1" applyBorder="1" applyAlignment="1">
      <alignment horizontal="center" vertical="top" wrapText="1"/>
    </xf>
    <xf numFmtId="1" fontId="75" fillId="0" borderId="35" xfId="68" applyNumberFormat="1" applyFont="1" applyBorder="1" applyAlignment="1">
      <alignment horizontal="center" vertical="top" wrapText="1"/>
    </xf>
    <xf numFmtId="0" fontId="75" fillId="0" borderId="35" xfId="68" applyFont="1" applyBorder="1" applyAlignment="1">
      <alignment horizontal="right" vertical="top" wrapText="1"/>
    </xf>
    <xf numFmtId="0" fontId="79" fillId="0" borderId="35" xfId="68" applyFont="1" applyBorder="1" applyAlignment="1">
      <alignment horizontal="right" vertical="top" wrapText="1"/>
    </xf>
    <xf numFmtId="0" fontId="75" fillId="0" borderId="39" xfId="68" applyFont="1" applyBorder="1" applyAlignment="1">
      <alignment horizontal="right" vertical="top" wrapText="1"/>
    </xf>
    <xf numFmtId="49" fontId="74" fillId="0" borderId="5" xfId="68" applyNumberFormat="1" applyFont="1" applyBorder="1" applyAlignment="1">
      <alignment vertical="center" wrapText="1"/>
    </xf>
    <xf numFmtId="49" fontId="74" fillId="0" borderId="0" xfId="68" applyNumberFormat="1" applyFont="1" applyAlignment="1">
      <alignment horizontal="right" vertical="top" wrapText="1"/>
    </xf>
    <xf numFmtId="49" fontId="74" fillId="0" borderId="0" xfId="68" applyNumberFormat="1" applyFont="1" applyAlignment="1">
      <alignment horizontal="center" vertical="top" wrapText="1"/>
    </xf>
    <xf numFmtId="0" fontId="74" fillId="0" borderId="0" xfId="68" applyFont="1" applyAlignment="1">
      <alignment horizontal="center" vertical="top" wrapText="1"/>
    </xf>
    <xf numFmtId="2" fontId="74" fillId="0" borderId="0" xfId="68" applyNumberFormat="1" applyFont="1" applyAlignment="1">
      <alignment horizontal="center" vertical="top" wrapText="1"/>
    </xf>
    <xf numFmtId="0" fontId="74" fillId="0" borderId="0" xfId="68" applyFont="1" applyAlignment="1">
      <alignment horizontal="right" vertical="top" wrapText="1"/>
    </xf>
    <xf numFmtId="4" fontId="74" fillId="0" borderId="34" xfId="68" applyNumberFormat="1" applyFont="1" applyBorder="1" applyAlignment="1">
      <alignment horizontal="right" vertical="top" wrapText="1"/>
    </xf>
    <xf numFmtId="49" fontId="74" fillId="0" borderId="5" xfId="68" applyNumberFormat="1" applyFont="1" applyBorder="1" applyAlignment="1">
      <alignment horizontal="right" vertical="center" wrapText="1"/>
    </xf>
    <xf numFmtId="0" fontId="73" fillId="0" borderId="0" xfId="68" applyFont="1" applyAlignment="1">
      <alignment horizontal="right" vertical="top" wrapText="1"/>
    </xf>
    <xf numFmtId="0" fontId="73" fillId="0" borderId="0" xfId="68" applyFont="1" applyAlignment="1">
      <alignment horizontal="center" vertical="top" wrapText="1"/>
    </xf>
    <xf numFmtId="4" fontId="74" fillId="0" borderId="0" xfId="68" applyNumberFormat="1" applyFont="1" applyAlignment="1">
      <alignment horizontal="right" vertical="top" wrapText="1"/>
    </xf>
    <xf numFmtId="0" fontId="80" fillId="0" borderId="0" xfId="68" applyFont="1"/>
    <xf numFmtId="49" fontId="74" fillId="0" borderId="5" xfId="68" applyNumberFormat="1" applyFont="1" applyBorder="1" applyAlignment="1">
      <alignment horizontal="right" vertical="top" wrapText="1"/>
    </xf>
    <xf numFmtId="2" fontId="74" fillId="0" borderId="0" xfId="68" applyNumberFormat="1" applyFont="1" applyAlignment="1">
      <alignment horizontal="right" vertical="top" wrapText="1"/>
    </xf>
    <xf numFmtId="49" fontId="73" fillId="0" borderId="5" xfId="68" applyNumberFormat="1" applyFont="1" applyBorder="1"/>
    <xf numFmtId="4" fontId="75" fillId="0" borderId="35" xfId="68" applyNumberFormat="1" applyFont="1" applyBorder="1" applyAlignment="1">
      <alignment horizontal="right" vertical="top" wrapText="1"/>
    </xf>
    <xf numFmtId="4" fontId="75" fillId="0" borderId="39" xfId="68" applyNumberFormat="1" applyFont="1" applyBorder="1" applyAlignment="1">
      <alignment horizontal="right" vertical="top" wrapText="1"/>
    </xf>
    <xf numFmtId="1" fontId="74" fillId="0" borderId="0" xfId="68" applyNumberFormat="1" applyFont="1" applyAlignment="1">
      <alignment horizontal="center" vertical="top" wrapText="1"/>
    </xf>
    <xf numFmtId="49" fontId="75" fillId="0" borderId="5" xfId="68" applyNumberFormat="1" applyFont="1" applyBorder="1" applyAlignment="1">
      <alignment horizontal="center" vertical="top" wrapText="1"/>
    </xf>
    <xf numFmtId="49" fontId="75" fillId="0" borderId="0" xfId="68" applyNumberFormat="1" applyFont="1" applyAlignment="1">
      <alignment horizontal="left" vertical="top" wrapText="1"/>
    </xf>
    <xf numFmtId="49" fontId="75" fillId="0" borderId="22" xfId="68" applyNumberFormat="1" applyFont="1" applyBorder="1" applyAlignment="1">
      <alignment horizontal="center" vertical="top" wrapText="1"/>
    </xf>
    <xf numFmtId="49" fontId="75" fillId="0" borderId="20" xfId="68" applyNumberFormat="1" applyFont="1" applyBorder="1" applyAlignment="1">
      <alignment horizontal="left" vertical="top" wrapText="1"/>
    </xf>
    <xf numFmtId="49" fontId="75" fillId="0" borderId="20" xfId="68" applyNumberFormat="1" applyFont="1" applyBorder="1" applyAlignment="1">
      <alignment horizontal="center" vertical="top" wrapText="1"/>
    </xf>
    <xf numFmtId="0" fontId="75" fillId="0" borderId="20" xfId="68" applyFont="1" applyBorder="1" applyAlignment="1">
      <alignment horizontal="center" vertical="top" wrapText="1"/>
    </xf>
    <xf numFmtId="0" fontId="75" fillId="0" borderId="20" xfId="68" applyFont="1" applyBorder="1" applyAlignment="1">
      <alignment horizontal="right" vertical="top" wrapText="1"/>
    </xf>
    <xf numFmtId="0" fontId="75" fillId="0" borderId="21" xfId="68" applyFont="1" applyBorder="1" applyAlignment="1">
      <alignment horizontal="right" vertical="top" wrapText="1"/>
    </xf>
    <xf numFmtId="2" fontId="75" fillId="0" borderId="35" xfId="68" applyNumberFormat="1" applyFont="1" applyBorder="1" applyAlignment="1">
      <alignment horizontal="right" vertical="top" wrapText="1"/>
    </xf>
    <xf numFmtId="2" fontId="75" fillId="0" borderId="35" xfId="68" applyNumberFormat="1" applyFont="1" applyBorder="1" applyAlignment="1">
      <alignment horizontal="center" vertical="top" wrapText="1"/>
    </xf>
    <xf numFmtId="2" fontId="79" fillId="0" borderId="35" xfId="68" applyNumberFormat="1" applyFont="1" applyBorder="1" applyAlignment="1">
      <alignment horizontal="right" vertical="top" wrapText="1"/>
    </xf>
    <xf numFmtId="4" fontId="79" fillId="0" borderId="35" xfId="68" applyNumberFormat="1" applyFont="1" applyBorder="1" applyAlignment="1">
      <alignment horizontal="right" vertical="top" wrapText="1"/>
    </xf>
    <xf numFmtId="49" fontId="73" fillId="0" borderId="5" xfId="68" applyNumberFormat="1" applyFont="1" applyBorder="1" applyAlignment="1">
      <alignment horizontal="center" vertical="top" wrapText="1"/>
    </xf>
    <xf numFmtId="171" fontId="74" fillId="0" borderId="0" xfId="68" applyNumberFormat="1" applyFont="1" applyAlignment="1">
      <alignment horizontal="center" vertical="top" wrapText="1"/>
    </xf>
    <xf numFmtId="171" fontId="75" fillId="0" borderId="35" xfId="68" applyNumberFormat="1" applyFont="1" applyBorder="1" applyAlignment="1">
      <alignment horizontal="center" vertical="top" wrapText="1"/>
    </xf>
    <xf numFmtId="2" fontId="74" fillId="0" borderId="34" xfId="68" applyNumberFormat="1" applyFont="1" applyBorder="1" applyAlignment="1">
      <alignment horizontal="right" vertical="top" wrapText="1"/>
    </xf>
    <xf numFmtId="2" fontId="73" fillId="0" borderId="0" xfId="68" applyNumberFormat="1" applyFont="1" applyAlignment="1">
      <alignment horizontal="right" vertical="top" wrapText="1"/>
    </xf>
    <xf numFmtId="2" fontId="73" fillId="0" borderId="0" xfId="68" applyNumberFormat="1" applyFont="1" applyAlignment="1">
      <alignment horizontal="center" vertical="top" wrapText="1"/>
    </xf>
    <xf numFmtId="168" fontId="74" fillId="0" borderId="0" xfId="68" applyNumberFormat="1" applyFont="1" applyAlignment="1">
      <alignment horizontal="center" vertical="top" wrapText="1"/>
    </xf>
    <xf numFmtId="4" fontId="73" fillId="0" borderId="0" xfId="68" applyNumberFormat="1" applyFont="1" applyAlignment="1">
      <alignment horizontal="right" vertical="top" wrapText="1"/>
    </xf>
    <xf numFmtId="168" fontId="75" fillId="0" borderId="35" xfId="68" applyNumberFormat="1" applyFont="1" applyBorder="1" applyAlignment="1">
      <alignment horizontal="center" vertical="top" wrapText="1"/>
    </xf>
    <xf numFmtId="172" fontId="75" fillId="0" borderId="35" xfId="68" applyNumberFormat="1" applyFont="1" applyBorder="1" applyAlignment="1">
      <alignment horizontal="center" vertical="top" wrapText="1"/>
    </xf>
    <xf numFmtId="49" fontId="75" fillId="0" borderId="0" xfId="68" applyNumberFormat="1" applyFont="1" applyAlignment="1">
      <alignment horizontal="right" vertical="top" wrapText="1"/>
    </xf>
    <xf numFmtId="0" fontId="75" fillId="0" borderId="34" xfId="68" applyFont="1" applyBorder="1" applyAlignment="1">
      <alignment horizontal="right" vertical="top"/>
    </xf>
    <xf numFmtId="2" fontId="76" fillId="0" borderId="0" xfId="68" applyNumberFormat="1" applyFont="1" applyAlignment="1">
      <alignment horizontal="center" vertical="top"/>
    </xf>
    <xf numFmtId="3" fontId="76" fillId="0" borderId="0" xfId="68" applyNumberFormat="1" applyFont="1" applyAlignment="1">
      <alignment horizontal="right" vertical="top"/>
    </xf>
    <xf numFmtId="4" fontId="73" fillId="0" borderId="34" xfId="68" applyNumberFormat="1" applyFont="1" applyBorder="1" applyAlignment="1">
      <alignment horizontal="right" vertical="top"/>
    </xf>
    <xf numFmtId="0" fontId="73" fillId="0" borderId="34" xfId="68" applyFont="1" applyBorder="1" applyAlignment="1">
      <alignment horizontal="right" vertical="top"/>
    </xf>
    <xf numFmtId="2" fontId="73" fillId="0" borderId="34" xfId="68" applyNumberFormat="1" applyFont="1" applyBorder="1" applyAlignment="1">
      <alignment horizontal="right" vertical="top"/>
    </xf>
    <xf numFmtId="4" fontId="75" fillId="0" borderId="34" xfId="68" applyNumberFormat="1" applyFont="1" applyBorder="1" applyAlignment="1">
      <alignment horizontal="right" vertical="top"/>
    </xf>
    <xf numFmtId="2" fontId="81" fillId="0" borderId="5" xfId="68" applyNumberFormat="1" applyFont="1" applyBorder="1" applyAlignment="1">
      <alignment horizontal="center" vertical="top"/>
    </xf>
    <xf numFmtId="3" fontId="81" fillId="0" borderId="0" xfId="68" applyNumberFormat="1" applyFont="1" applyAlignment="1">
      <alignment horizontal="right" vertical="top"/>
    </xf>
    <xf numFmtId="49" fontId="73" fillId="0" borderId="22" xfId="68" applyNumberFormat="1" applyFont="1" applyBorder="1"/>
    <xf numFmtId="49" fontId="75" fillId="0" borderId="20" xfId="68" applyNumberFormat="1" applyFont="1" applyBorder="1" applyAlignment="1">
      <alignment horizontal="right" vertical="top" wrapText="1"/>
    </xf>
    <xf numFmtId="49" fontId="73" fillId="0" borderId="20" xfId="68" applyNumberFormat="1" applyFont="1" applyBorder="1" applyAlignment="1">
      <alignment vertical="top" wrapText="1"/>
    </xf>
    <xf numFmtId="0" fontId="73" fillId="0" borderId="20" xfId="68" applyFont="1" applyBorder="1" applyAlignment="1">
      <alignment horizontal="right" vertical="top"/>
    </xf>
    <xf numFmtId="0" fontId="73" fillId="0" borderId="21" xfId="68" applyFont="1" applyBorder="1" applyAlignment="1">
      <alignment horizontal="right" vertical="top"/>
    </xf>
    <xf numFmtId="2" fontId="81" fillId="0" borderId="0" xfId="68" applyNumberFormat="1" applyFont="1" applyAlignment="1">
      <alignment horizontal="center" vertical="top"/>
    </xf>
    <xf numFmtId="172" fontId="74" fillId="0" borderId="0" xfId="68" applyNumberFormat="1" applyFont="1" applyAlignment="1">
      <alignment horizontal="center" vertical="top" wrapText="1"/>
    </xf>
    <xf numFmtId="2" fontId="75" fillId="0" borderId="39" xfId="68" applyNumberFormat="1" applyFont="1" applyBorder="1" applyAlignment="1">
      <alignment horizontal="right" vertical="top" wrapText="1"/>
    </xf>
    <xf numFmtId="4" fontId="76" fillId="0" borderId="0" xfId="68" applyNumberFormat="1" applyFont="1" applyAlignment="1">
      <alignment horizontal="right" vertical="top"/>
    </xf>
    <xf numFmtId="4" fontId="81" fillId="0" borderId="0" xfId="68" applyNumberFormat="1" applyFont="1" applyAlignment="1">
      <alignment horizontal="right" vertical="top"/>
    </xf>
    <xf numFmtId="0" fontId="75" fillId="0" borderId="0" xfId="68" applyFont="1" applyAlignment="1">
      <alignment horizontal="right" vertical="top" wrapText="1"/>
    </xf>
    <xf numFmtId="0" fontId="75" fillId="0" borderId="0" xfId="68" applyFont="1" applyAlignment="1">
      <alignment horizontal="left" vertical="top" wrapText="1"/>
    </xf>
    <xf numFmtId="4" fontId="75" fillId="0" borderId="0" xfId="68" applyNumberFormat="1" applyFont="1" applyAlignment="1">
      <alignment horizontal="right" vertical="top"/>
    </xf>
    <xf numFmtId="2" fontId="75" fillId="0" borderId="0" xfId="68" applyNumberFormat="1" applyFont="1" applyAlignment="1">
      <alignment horizontal="center" vertical="top"/>
    </xf>
    <xf numFmtId="3" fontId="75" fillId="0" borderId="0" xfId="68" applyNumberFormat="1" applyFont="1" applyAlignment="1">
      <alignment horizontal="right" vertical="top"/>
    </xf>
    <xf numFmtId="49" fontId="73" fillId="0" borderId="35" xfId="68" applyNumberFormat="1" applyFont="1" applyBorder="1"/>
    <xf numFmtId="0" fontId="76" fillId="0" borderId="0" xfId="68" applyFont="1" applyAlignment="1">
      <alignment vertical="center"/>
    </xf>
    <xf numFmtId="0" fontId="73" fillId="0" borderId="0" xfId="68" applyFont="1" applyAlignment="1">
      <alignment vertical="center"/>
    </xf>
    <xf numFmtId="0" fontId="73" fillId="0" borderId="0" xfId="68" applyFont="1" applyAlignment="1">
      <alignment vertical="center" wrapText="1"/>
    </xf>
    <xf numFmtId="0" fontId="74" fillId="0" borderId="0" xfId="68" applyFont="1" applyAlignment="1">
      <alignment horizontal="right" vertical="top"/>
    </xf>
    <xf numFmtId="0" fontId="74" fillId="0" borderId="0" xfId="68" applyFont="1" applyAlignment="1">
      <alignment vertical="top"/>
    </xf>
    <xf numFmtId="0" fontId="76" fillId="0" borderId="0" xfId="68" applyFont="1" applyAlignment="1">
      <alignment vertical="top"/>
    </xf>
    <xf numFmtId="0" fontId="74" fillId="0" borderId="0" xfId="68" applyFont="1" applyAlignment="1">
      <alignment vertical="top" wrapText="1"/>
    </xf>
    <xf numFmtId="0" fontId="73" fillId="0" borderId="0" xfId="68" applyFont="1"/>
    <xf numFmtId="0" fontId="36" fillId="0" borderId="37" xfId="49" applyFont="1" applyBorder="1"/>
    <xf numFmtId="167" fontId="37" fillId="0" borderId="1"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2" fillId="0" borderId="4" xfId="1" applyFont="1" applyBorder="1" applyAlignment="1">
      <alignment horizontal="center" vertical="center"/>
    </xf>
    <xf numFmtId="0" fontId="62" fillId="0" borderId="7" xfId="1" applyFont="1" applyBorder="1" applyAlignment="1">
      <alignment horizontal="center" vertical="center"/>
    </xf>
    <xf numFmtId="0" fontId="62" fillId="0" borderId="3" xfId="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0" fillId="0" borderId="0" xfId="0"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3" fillId="0" borderId="0" xfId="0" applyFont="1" applyAlignment="1">
      <alignment horizontal="center" vertical="center" wrapText="1"/>
    </xf>
    <xf numFmtId="0" fontId="40"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3" fillId="0" borderId="0" xfId="0" applyFont="1" applyAlignment="1">
      <alignment horizontal="center" vertical="center"/>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66" fillId="25" borderId="31" xfId="50" applyFont="1" applyFill="1" applyBorder="1" applyAlignment="1">
      <alignment horizontal="left" vertical="center" wrapText="1"/>
    </xf>
    <xf numFmtId="0" fontId="66" fillId="25" borderId="2"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5" borderId="2" xfId="50" applyFont="1" applyFill="1" applyBorder="1" applyAlignment="1">
      <alignment horizontal="center" vertical="center"/>
    </xf>
    <xf numFmtId="0" fontId="66"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8" fillId="0" borderId="0" xfId="1" applyFont="1" applyAlignment="1">
      <alignment horizontal="left" vertical="center" wrapText="1"/>
    </xf>
    <xf numFmtId="0" fontId="63" fillId="0" borderId="0" xfId="0" applyFont="1" applyAlignment="1">
      <alignment horizontal="left"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8" fillId="0" borderId="0" xfId="1" applyFont="1" applyAlignment="1">
      <alignment horizontal="left" vertical="center"/>
    </xf>
    <xf numFmtId="0" fontId="42" fillId="0" borderId="0" xfId="2" applyFont="1" applyAlignment="1">
      <alignment horizontal="center" wrapText="1"/>
    </xf>
    <xf numFmtId="0" fontId="42" fillId="0" borderId="0" xfId="2" applyFont="1" applyAlignment="1">
      <alignment horizontal="center"/>
    </xf>
    <xf numFmtId="49" fontId="74" fillId="0" borderId="20" xfId="68" applyNumberFormat="1" applyFont="1" applyBorder="1" applyAlignment="1">
      <alignment vertical="top" wrapText="1"/>
    </xf>
    <xf numFmtId="49" fontId="74" fillId="0" borderId="20" xfId="68" applyNumberFormat="1" applyFont="1" applyBorder="1" applyAlignment="1">
      <alignment horizontal="right" vertical="top" wrapText="1"/>
    </xf>
    <xf numFmtId="0" fontId="77" fillId="0" borderId="35" xfId="68" applyFont="1" applyBorder="1" applyAlignment="1">
      <alignment horizontal="center" vertical="top"/>
    </xf>
    <xf numFmtId="49" fontId="75" fillId="0" borderId="0" xfId="68" applyNumberFormat="1" applyFont="1" applyAlignment="1">
      <alignment horizontal="left" vertical="top" wrapText="1"/>
    </xf>
    <xf numFmtId="49" fontId="73" fillId="0" borderId="0" xfId="68" applyNumberFormat="1" applyFont="1" applyAlignment="1">
      <alignment horizontal="left" vertical="top" wrapText="1"/>
    </xf>
    <xf numFmtId="49" fontId="74" fillId="0" borderId="0" xfId="68" applyNumberFormat="1" applyFont="1" applyAlignment="1">
      <alignment horizontal="left" vertical="top" wrapText="1"/>
    </xf>
    <xf numFmtId="49" fontId="75" fillId="0" borderId="35" xfId="68" applyNumberFormat="1" applyFont="1" applyBorder="1" applyAlignment="1">
      <alignment horizontal="left" vertical="top" wrapText="1"/>
    </xf>
    <xf numFmtId="0" fontId="75" fillId="0" borderId="35" xfId="68" applyFont="1" applyBorder="1" applyAlignment="1">
      <alignment horizontal="left" vertical="top" wrapText="1"/>
    </xf>
    <xf numFmtId="49" fontId="75" fillId="0" borderId="40" xfId="68" applyNumberFormat="1" applyFont="1" applyBorder="1" applyAlignment="1">
      <alignment horizontal="left" vertical="center" wrapText="1"/>
    </xf>
    <xf numFmtId="49" fontId="75" fillId="0" borderId="36" xfId="68" applyNumberFormat="1" applyFont="1" applyBorder="1" applyAlignment="1">
      <alignment horizontal="left" vertical="center" wrapText="1"/>
    </xf>
    <xf numFmtId="49" fontId="75" fillId="0" borderId="41" xfId="68" applyNumberFormat="1" applyFont="1" applyBorder="1" applyAlignment="1">
      <alignment horizontal="left" vertical="center" wrapText="1"/>
    </xf>
    <xf numFmtId="49" fontId="73" fillId="0" borderId="34" xfId="68" applyNumberFormat="1" applyFont="1" applyBorder="1" applyAlignment="1">
      <alignment horizontal="left" vertical="top" wrapText="1"/>
    </xf>
    <xf numFmtId="0" fontId="73" fillId="0" borderId="40" xfId="68" applyFont="1" applyBorder="1" applyAlignment="1">
      <alignment horizontal="center" vertical="center"/>
    </xf>
    <xf numFmtId="0" fontId="73" fillId="0" borderId="36" xfId="68" applyFont="1" applyBorder="1" applyAlignment="1">
      <alignment horizontal="center" vertical="center"/>
    </xf>
    <xf numFmtId="0" fontId="73" fillId="0" borderId="41" xfId="68" applyFont="1" applyBorder="1" applyAlignment="1">
      <alignment horizontal="center" vertical="center"/>
    </xf>
    <xf numFmtId="49" fontId="73" fillId="0" borderId="37" xfId="68" applyNumberFormat="1" applyFont="1" applyBorder="1" applyAlignment="1">
      <alignment horizontal="center" vertical="center" wrapText="1"/>
    </xf>
    <xf numFmtId="0" fontId="73" fillId="0" borderId="37" xfId="68" applyFont="1" applyBorder="1" applyAlignment="1">
      <alignment horizontal="center" vertical="center" wrapText="1"/>
    </xf>
    <xf numFmtId="0" fontId="73" fillId="0" borderId="38" xfId="68" applyFont="1" applyBorder="1" applyAlignment="1">
      <alignment horizontal="center" vertical="center" wrapText="1"/>
    </xf>
    <xf numFmtId="0" fontId="73" fillId="0" borderId="35" xfId="68" applyFont="1" applyBorder="1" applyAlignment="1">
      <alignment horizontal="center" vertical="center" wrapText="1"/>
    </xf>
    <xf numFmtId="0" fontId="73" fillId="0" borderId="39" xfId="68" applyFont="1" applyBorder="1" applyAlignment="1">
      <alignment horizontal="center" vertical="center" wrapText="1"/>
    </xf>
    <xf numFmtId="0" fontId="73" fillId="0" borderId="5" xfId="68" applyFont="1" applyBorder="1" applyAlignment="1">
      <alignment horizontal="center" vertical="center" wrapText="1"/>
    </xf>
    <xf numFmtId="0" fontId="73" fillId="0" borderId="0" xfId="68" applyFont="1" applyAlignment="1">
      <alignment horizontal="center" vertical="center" wrapText="1"/>
    </xf>
    <xf numFmtId="0" fontId="73" fillId="0" borderId="34" xfId="68" applyFont="1" applyBorder="1" applyAlignment="1">
      <alignment horizontal="center" vertical="center" wrapText="1"/>
    </xf>
    <xf numFmtId="0" fontId="73" fillId="0" borderId="22" xfId="68" applyFont="1" applyBorder="1" applyAlignment="1">
      <alignment horizontal="center" vertical="center" wrapText="1"/>
    </xf>
    <xf numFmtId="0" fontId="73" fillId="0" borderId="20" xfId="68" applyFont="1" applyBorder="1" applyAlignment="1">
      <alignment horizontal="center" vertical="center" wrapText="1"/>
    </xf>
    <xf numFmtId="0" fontId="73" fillId="0" borderId="21" xfId="68" applyFont="1" applyBorder="1" applyAlignment="1">
      <alignment horizontal="center" vertical="center" wrapText="1"/>
    </xf>
    <xf numFmtId="49" fontId="78" fillId="0" borderId="0" xfId="68" applyNumberFormat="1" applyFont="1" applyAlignment="1">
      <alignment horizontal="center"/>
    </xf>
    <xf numFmtId="49" fontId="74" fillId="0" borderId="20" xfId="68" applyNumberFormat="1" applyFont="1" applyBorder="1" applyAlignment="1">
      <alignment horizontal="center" wrapText="1"/>
    </xf>
    <xf numFmtId="49" fontId="77" fillId="0" borderId="35" xfId="68" applyNumberFormat="1" applyFont="1" applyBorder="1" applyAlignment="1">
      <alignment horizontal="center" vertical="top"/>
    </xf>
    <xf numFmtId="49" fontId="74" fillId="0" borderId="20" xfId="68" applyNumberFormat="1" applyFont="1" applyBorder="1" applyAlignment="1">
      <alignment horizontal="left" wrapText="1"/>
    </xf>
    <xf numFmtId="49" fontId="77" fillId="0" borderId="35" xfId="68" applyNumberFormat="1" applyFont="1" applyBorder="1" applyAlignment="1">
      <alignment horizontal="center"/>
    </xf>
    <xf numFmtId="0" fontId="74" fillId="0" borderId="20" xfId="68" applyFont="1" applyBorder="1" applyAlignment="1">
      <alignment wrapText="1"/>
    </xf>
    <xf numFmtId="0" fontId="74" fillId="0" borderId="36" xfId="68" applyFont="1" applyBorder="1" applyAlignment="1">
      <alignment horizontal="left" wrapText="1"/>
    </xf>
    <xf numFmtId="0" fontId="74" fillId="0" borderId="0" xfId="68" applyFont="1" applyAlignment="1">
      <alignment horizontal="left" vertical="top" wrapText="1"/>
    </xf>
    <xf numFmtId="49" fontId="73" fillId="0" borderId="20" xfId="68" applyNumberFormat="1" applyFont="1" applyBorder="1" applyAlignment="1">
      <alignment horizontal="right" wrapText="1"/>
    </xf>
    <xf numFmtId="49" fontId="73" fillId="0" borderId="35" xfId="68" applyNumberFormat="1" applyFont="1" applyBorder="1" applyAlignment="1">
      <alignment wrapText="1"/>
    </xf>
    <xf numFmtId="49" fontId="73" fillId="0" borderId="35" xfId="68" applyNumberFormat="1" applyFont="1" applyBorder="1" applyAlignment="1">
      <alignment horizontal="right" wrapText="1"/>
    </xf>
    <xf numFmtId="0" fontId="74" fillId="0" borderId="20" xfId="68" applyFont="1" applyBorder="1" applyAlignment="1">
      <alignment horizontal="left" wrapText="1"/>
    </xf>
    <xf numFmtId="49" fontId="75" fillId="0" borderId="0" xfId="68" applyNumberFormat="1" applyFont="1" applyAlignment="1">
      <alignment horizontal="center" vertical="top"/>
    </xf>
    <xf numFmtId="49" fontId="73" fillId="0" borderId="0" xfId="68" applyNumberFormat="1" applyFont="1" applyAlignment="1">
      <alignment horizontal="righ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0" xr:uid="{00000000-0005-0000-0000-000025000000}"/>
    <cellStyle name="Обычный 11" xfId="71"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 9" xfId="68"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67" builtinId="5"/>
    <cellStyle name="Процентный 2" xfId="64" xr:uid="{00000000-0005-0000-0000-00003E000000}"/>
    <cellStyle name="Процентный 3" xfId="65"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69"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505597</xdr:colOff>
      <xdr:row>52</xdr:row>
      <xdr:rowOff>152400</xdr:rowOff>
    </xdr:to>
    <xdr:pic>
      <xdr:nvPicPr>
        <xdr:cNvPr id="3" name="Рисунок 2">
          <a:extLst>
            <a:ext uri="{FF2B5EF4-FFF2-40B4-BE49-F238E27FC236}">
              <a16:creationId xmlns:a16="http://schemas.microsoft.com/office/drawing/2014/main" id="{7C47986E-7709-2224-BF64-6D4C4FC477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211197" cy="10058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68</v>
      </c>
    </row>
    <row r="2" spans="1:22" s="8" customFormat="1" ht="18.75" customHeight="1" x14ac:dyDescent="0.3">
      <c r="A2" s="14"/>
      <c r="C2" s="12" t="s">
        <v>10</v>
      </c>
    </row>
    <row r="3" spans="1:22" s="8" customFormat="1" ht="18.75" x14ac:dyDescent="0.3">
      <c r="A3" s="13"/>
      <c r="C3" s="12" t="s">
        <v>432</v>
      </c>
    </row>
    <row r="4" spans="1:22" s="8" customFormat="1" ht="18.75" x14ac:dyDescent="0.3">
      <c r="A4" s="13"/>
      <c r="H4" s="12"/>
    </row>
    <row r="5" spans="1:22" s="8" customFormat="1" ht="15.75" x14ac:dyDescent="0.25">
      <c r="A5" s="349" t="s">
        <v>656</v>
      </c>
      <c r="B5" s="349"/>
      <c r="C5" s="349"/>
      <c r="D5" s="108"/>
      <c r="E5" s="108"/>
      <c r="F5" s="108"/>
      <c r="G5" s="108"/>
      <c r="H5" s="108"/>
      <c r="I5" s="108"/>
      <c r="J5" s="108"/>
    </row>
    <row r="6" spans="1:22" s="8" customFormat="1" ht="18.75" x14ac:dyDescent="0.3">
      <c r="A6" s="13"/>
      <c r="H6" s="12"/>
    </row>
    <row r="7" spans="1:22" s="8" customFormat="1" ht="18.75" x14ac:dyDescent="0.2">
      <c r="A7" s="353" t="s">
        <v>9</v>
      </c>
      <c r="B7" s="353"/>
      <c r="C7" s="35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4" t="s">
        <v>657</v>
      </c>
      <c r="B9" s="354"/>
      <c r="C9" s="354"/>
      <c r="D9" s="7"/>
      <c r="E9" s="7"/>
      <c r="F9" s="7"/>
      <c r="G9" s="7"/>
      <c r="H9" s="7"/>
      <c r="I9" s="10"/>
      <c r="J9" s="10"/>
      <c r="K9" s="10"/>
      <c r="L9" s="10"/>
      <c r="M9" s="10"/>
      <c r="N9" s="10"/>
      <c r="O9" s="10"/>
      <c r="P9" s="10"/>
      <c r="Q9" s="10"/>
      <c r="R9" s="10"/>
      <c r="S9" s="10"/>
      <c r="T9" s="10"/>
      <c r="U9" s="10"/>
      <c r="V9" s="10"/>
    </row>
    <row r="10" spans="1:22" s="8" customFormat="1" ht="18.75" x14ac:dyDescent="0.2">
      <c r="A10" s="350" t="s">
        <v>8</v>
      </c>
      <c r="B10" s="350"/>
      <c r="C10" s="35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729</v>
      </c>
      <c r="B12" s="353"/>
      <c r="C12" s="353"/>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50" t="s">
        <v>7</v>
      </c>
      <c r="B13" s="350"/>
      <c r="C13" s="350"/>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4" customHeight="1" x14ac:dyDescent="0.2">
      <c r="A15" s="351" t="s">
        <v>658</v>
      </c>
      <c r="B15" s="351"/>
      <c r="C15" s="351"/>
      <c r="D15" s="7"/>
      <c r="E15" s="7"/>
      <c r="F15" s="7"/>
      <c r="G15" s="7"/>
      <c r="H15" s="7"/>
      <c r="I15" s="7"/>
      <c r="J15" s="7"/>
      <c r="K15" s="7"/>
      <c r="L15" s="7"/>
      <c r="M15" s="7"/>
      <c r="N15" s="7"/>
      <c r="O15" s="7"/>
      <c r="P15" s="7"/>
      <c r="Q15" s="7"/>
      <c r="R15" s="7"/>
      <c r="S15" s="7"/>
      <c r="T15" s="7"/>
      <c r="U15" s="7"/>
      <c r="V15" s="7"/>
    </row>
    <row r="16" spans="1:22" s="2" customFormat="1" ht="15" customHeight="1" x14ac:dyDescent="0.2">
      <c r="A16" s="350" t="s">
        <v>6</v>
      </c>
      <c r="B16" s="350"/>
      <c r="C16" s="350"/>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1" t="s">
        <v>397</v>
      </c>
      <c r="B18" s="352"/>
      <c r="C18" s="352"/>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261</v>
      </c>
      <c r="C22" s="32" t="s">
        <v>519</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111" t="s">
        <v>422</v>
      </c>
      <c r="D23" s="5"/>
      <c r="E23" s="5"/>
      <c r="F23" s="5"/>
      <c r="G23" s="5"/>
      <c r="H23" s="5"/>
      <c r="I23" s="3"/>
      <c r="J23" s="3"/>
      <c r="K23" s="3"/>
      <c r="L23" s="3"/>
      <c r="M23" s="3"/>
      <c r="N23" s="3"/>
      <c r="O23" s="3"/>
      <c r="P23" s="3"/>
      <c r="Q23" s="3"/>
      <c r="R23" s="3"/>
      <c r="S23" s="3"/>
    </row>
    <row r="24" spans="1:22" s="2" customFormat="1" ht="22.5" customHeight="1" x14ac:dyDescent="0.2">
      <c r="A24" s="346"/>
      <c r="B24" s="347"/>
      <c r="C24" s="348"/>
      <c r="D24" s="5"/>
      <c r="E24" s="5"/>
      <c r="F24" s="5"/>
      <c r="G24" s="5"/>
      <c r="H24" s="5"/>
      <c r="I24" s="3"/>
      <c r="J24" s="3"/>
      <c r="K24" s="3"/>
      <c r="L24" s="3"/>
      <c r="M24" s="3"/>
      <c r="N24" s="3"/>
      <c r="O24" s="3"/>
      <c r="P24" s="3"/>
      <c r="Q24" s="3"/>
      <c r="R24" s="3"/>
      <c r="S24" s="3"/>
    </row>
    <row r="25" spans="1:22" s="26" customFormat="1" ht="58.5" customHeight="1" x14ac:dyDescent="0.2">
      <c r="A25" s="22" t="s">
        <v>62</v>
      </c>
      <c r="B25" s="32" t="s">
        <v>356</v>
      </c>
      <c r="C25" s="152" t="s">
        <v>658</v>
      </c>
      <c r="D25" s="139"/>
      <c r="E25" s="139"/>
      <c r="F25" s="28"/>
      <c r="G25" s="28"/>
      <c r="H25" s="27"/>
      <c r="I25" s="27"/>
      <c r="J25" s="27"/>
      <c r="K25" s="27"/>
      <c r="L25" s="27"/>
      <c r="M25" s="27"/>
      <c r="N25" s="27"/>
      <c r="O25" s="27"/>
      <c r="P25" s="27"/>
      <c r="Q25" s="27"/>
      <c r="R25" s="27"/>
    </row>
    <row r="26" spans="1:22" s="26" customFormat="1" ht="42.75" customHeight="1" x14ac:dyDescent="0.2">
      <c r="A26" s="22" t="s">
        <v>61</v>
      </c>
      <c r="B26" s="32" t="s">
        <v>74</v>
      </c>
      <c r="C26" s="32" t="s">
        <v>413</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73</v>
      </c>
      <c r="C27" s="32" t="s">
        <v>517</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357</v>
      </c>
      <c r="C28" s="32" t="s">
        <v>414</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358</v>
      </c>
      <c r="C29" s="32" t="s">
        <v>414</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359</v>
      </c>
      <c r="C30" s="32" t="s">
        <v>414</v>
      </c>
      <c r="D30" s="28"/>
      <c r="E30" s="28"/>
      <c r="F30" s="28"/>
      <c r="G30" s="28"/>
      <c r="H30" s="27"/>
      <c r="I30" s="27"/>
      <c r="J30" s="27"/>
      <c r="K30" s="27"/>
      <c r="L30" s="27"/>
      <c r="M30" s="27"/>
      <c r="N30" s="27"/>
      <c r="O30" s="27"/>
      <c r="P30" s="27"/>
      <c r="Q30" s="27"/>
      <c r="R30" s="27"/>
    </row>
    <row r="31" spans="1:22" s="26" customFormat="1" ht="51.75" customHeight="1" x14ac:dyDescent="0.2">
      <c r="A31" s="22" t="s">
        <v>72</v>
      </c>
      <c r="B31" s="32" t="s">
        <v>360</v>
      </c>
      <c r="C31" s="32" t="s">
        <v>414</v>
      </c>
      <c r="D31" s="28"/>
      <c r="E31" s="28"/>
      <c r="F31" s="28"/>
      <c r="G31" s="28"/>
      <c r="H31" s="27"/>
      <c r="I31" s="27"/>
      <c r="J31" s="27"/>
      <c r="K31" s="27"/>
      <c r="L31" s="27"/>
      <c r="M31" s="27"/>
      <c r="N31" s="27"/>
      <c r="O31" s="27"/>
      <c r="P31" s="27"/>
      <c r="Q31" s="27"/>
      <c r="R31" s="27"/>
    </row>
    <row r="32" spans="1:22" s="26" customFormat="1" ht="51.75" customHeight="1" x14ac:dyDescent="0.2">
      <c r="A32" s="22" t="s">
        <v>70</v>
      </c>
      <c r="B32" s="32" t="s">
        <v>361</v>
      </c>
      <c r="C32" s="32" t="s">
        <v>414</v>
      </c>
      <c r="D32" s="28"/>
      <c r="E32" s="28"/>
      <c r="F32" s="28"/>
      <c r="G32" s="28"/>
      <c r="H32" s="27"/>
      <c r="I32" s="27"/>
      <c r="J32" s="27"/>
      <c r="K32" s="27"/>
      <c r="L32" s="27"/>
      <c r="M32" s="27"/>
      <c r="N32" s="27"/>
      <c r="O32" s="27"/>
      <c r="P32" s="27"/>
      <c r="Q32" s="27"/>
      <c r="R32" s="27"/>
    </row>
    <row r="33" spans="1:18" s="26" customFormat="1" ht="101.25" customHeight="1" x14ac:dyDescent="0.2">
      <c r="A33" s="22" t="s">
        <v>69</v>
      </c>
      <c r="B33" s="32" t="s">
        <v>362</v>
      </c>
      <c r="C33" s="32" t="s">
        <v>414</v>
      </c>
      <c r="D33" s="28"/>
      <c r="E33" s="28"/>
      <c r="F33" s="28"/>
      <c r="G33" s="28"/>
      <c r="H33" s="27"/>
      <c r="I33" s="27"/>
      <c r="J33" s="27"/>
      <c r="K33" s="27"/>
      <c r="L33" s="27"/>
      <c r="M33" s="27"/>
      <c r="N33" s="27"/>
      <c r="O33" s="27"/>
      <c r="P33" s="27"/>
      <c r="Q33" s="27"/>
      <c r="R33" s="27"/>
    </row>
    <row r="34" spans="1:18" ht="111" customHeight="1" x14ac:dyDescent="0.25">
      <c r="A34" s="22" t="s">
        <v>376</v>
      </c>
      <c r="B34" s="32" t="s">
        <v>363</v>
      </c>
      <c r="C34" s="32" t="s">
        <v>414</v>
      </c>
    </row>
    <row r="35" spans="1:18" ht="58.5" customHeight="1" x14ac:dyDescent="0.25">
      <c r="A35" s="22" t="s">
        <v>366</v>
      </c>
      <c r="B35" s="32" t="s">
        <v>71</v>
      </c>
      <c r="C35" s="32" t="s">
        <v>414</v>
      </c>
    </row>
    <row r="36" spans="1:18" ht="51.75" customHeight="1" x14ac:dyDescent="0.25">
      <c r="A36" s="22" t="s">
        <v>377</v>
      </c>
      <c r="B36" s="32" t="s">
        <v>364</v>
      </c>
      <c r="C36" s="32" t="s">
        <v>414</v>
      </c>
    </row>
    <row r="37" spans="1:18" ht="43.5" customHeight="1" x14ac:dyDescent="0.25">
      <c r="A37" s="22" t="s">
        <v>367</v>
      </c>
      <c r="B37" s="32" t="s">
        <v>365</v>
      </c>
      <c r="C37" s="32" t="s">
        <v>414</v>
      </c>
    </row>
    <row r="38" spans="1:18" ht="43.5" customHeight="1" x14ac:dyDescent="0.25">
      <c r="A38" s="22" t="s">
        <v>378</v>
      </c>
      <c r="B38" s="32" t="s">
        <v>231</v>
      </c>
      <c r="C38" s="32" t="s">
        <v>415</v>
      </c>
    </row>
    <row r="39" spans="1:18" ht="23.25" customHeight="1" x14ac:dyDescent="0.25">
      <c r="A39" s="346"/>
      <c r="B39" s="347"/>
      <c r="C39" s="348"/>
    </row>
    <row r="40" spans="1:18" ht="63" x14ac:dyDescent="0.25">
      <c r="A40" s="22" t="s">
        <v>368</v>
      </c>
      <c r="B40" s="32" t="s">
        <v>409</v>
      </c>
      <c r="C40" s="152" t="s">
        <v>658</v>
      </c>
      <c r="D40" s="140"/>
      <c r="E40" s="140"/>
    </row>
    <row r="41" spans="1:18" ht="105.75" customHeight="1" x14ac:dyDescent="0.25">
      <c r="A41" s="22" t="s">
        <v>379</v>
      </c>
      <c r="B41" s="32" t="s">
        <v>392</v>
      </c>
      <c r="C41" s="37" t="s">
        <v>425</v>
      </c>
    </row>
    <row r="42" spans="1:18" ht="83.25" customHeight="1" x14ac:dyDescent="0.25">
      <c r="A42" s="22" t="s">
        <v>369</v>
      </c>
      <c r="B42" s="32" t="s">
        <v>406</v>
      </c>
      <c r="C42" s="37" t="s">
        <v>425</v>
      </c>
    </row>
    <row r="43" spans="1:18" ht="186" customHeight="1" x14ac:dyDescent="0.25">
      <c r="A43" s="22" t="s">
        <v>382</v>
      </c>
      <c r="B43" s="32" t="s">
        <v>383</v>
      </c>
      <c r="C43" s="37" t="s">
        <v>425</v>
      </c>
    </row>
    <row r="44" spans="1:18" ht="111" customHeight="1" x14ac:dyDescent="0.25">
      <c r="A44" s="22" t="s">
        <v>370</v>
      </c>
      <c r="B44" s="32" t="s">
        <v>398</v>
      </c>
      <c r="C44" s="37" t="s">
        <v>425</v>
      </c>
    </row>
    <row r="45" spans="1:18" ht="120" customHeight="1" x14ac:dyDescent="0.25">
      <c r="A45" s="22" t="s">
        <v>393</v>
      </c>
      <c r="B45" s="32" t="s">
        <v>399</v>
      </c>
      <c r="C45" s="37" t="s">
        <v>425</v>
      </c>
    </row>
    <row r="46" spans="1:18" ht="101.25" customHeight="1" x14ac:dyDescent="0.25">
      <c r="A46" s="22" t="s">
        <v>371</v>
      </c>
      <c r="B46" s="32" t="s">
        <v>400</v>
      </c>
      <c r="C46" s="37" t="s">
        <v>425</v>
      </c>
    </row>
    <row r="47" spans="1:18" ht="18.75" customHeight="1" x14ac:dyDescent="0.25">
      <c r="A47" s="346"/>
      <c r="B47" s="347"/>
      <c r="C47" s="348"/>
    </row>
    <row r="48" spans="1:18" ht="75.75" customHeight="1" x14ac:dyDescent="0.25">
      <c r="A48" s="22" t="s">
        <v>394</v>
      </c>
      <c r="B48" s="32" t="s">
        <v>407</v>
      </c>
      <c r="C48" s="153" t="s">
        <v>659</v>
      </c>
    </row>
    <row r="49" spans="1:3" ht="71.25" customHeight="1" x14ac:dyDescent="0.25">
      <c r="A49" s="22" t="s">
        <v>372</v>
      </c>
      <c r="B49" s="32" t="s">
        <v>408</v>
      </c>
      <c r="C49" s="112" t="s">
        <v>730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6"/>
  <sheetViews>
    <sheetView view="pageBreakPreview" zoomScale="85" zoomScaleSheetLayoutView="85"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6" width="7.7109375" style="15" customWidth="1"/>
    <col min="7" max="7" width="6.85546875" style="15" customWidth="1"/>
    <col min="8"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27" width="10.7109375" style="15" customWidth="1"/>
    <col min="28" max="28" width="11.28515625" style="15" customWidth="1"/>
    <col min="29" max="29" width="12.5703125" style="15" customWidth="1"/>
    <col min="30" max="30" width="10.7109375" style="15" customWidth="1"/>
    <col min="31" max="31" width="15.85546875" style="15" customWidth="1"/>
    <col min="32" max="32" width="13.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68</v>
      </c>
    </row>
    <row r="2" spans="1:48" ht="18.75" x14ac:dyDescent="0.3">
      <c r="AV2" s="12" t="s">
        <v>10</v>
      </c>
    </row>
    <row r="3" spans="1:48" ht="18.75" x14ac:dyDescent="0.3">
      <c r="AV3" s="12" t="s">
        <v>432</v>
      </c>
    </row>
    <row r="4" spans="1:48" ht="18.75" x14ac:dyDescent="0.3">
      <c r="AV4" s="12"/>
    </row>
    <row r="5" spans="1:48" ht="18.75" customHeight="1" x14ac:dyDescent="0.25">
      <c r="A5" s="349" t="s">
        <v>668</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2"/>
    </row>
    <row r="7" spans="1:48" ht="18.75" x14ac:dyDescent="0.25">
      <c r="A7" s="353" t="s">
        <v>9</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4" t="s">
        <v>657</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0" t="s">
        <v>8</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4" t="s">
        <v>729</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50" t="s">
        <v>7</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22.5" customHeight="1" x14ac:dyDescent="0.25">
      <c r="A14" s="448"/>
      <c r="B14" s="448"/>
      <c r="C14" s="448"/>
      <c r="D14" s="448"/>
      <c r="E14" s="448"/>
      <c r="F14" s="448"/>
      <c r="G14" s="448"/>
      <c r="H14" s="448"/>
      <c r="I14" s="448"/>
      <c r="J14" s="448"/>
      <c r="K14" s="448"/>
      <c r="L14" s="448"/>
      <c r="M14" s="448"/>
      <c r="N14" s="448"/>
      <c r="O14" s="448"/>
      <c r="P14" s="448"/>
      <c r="Q14" s="448"/>
      <c r="R14" s="448"/>
      <c r="S14" s="351" t="s">
        <v>658</v>
      </c>
      <c r="T14" s="351"/>
      <c r="U14" s="351"/>
      <c r="V14" s="351"/>
      <c r="W14" s="351"/>
      <c r="X14" s="351"/>
      <c r="Y14" s="351"/>
      <c r="Z14" s="351"/>
      <c r="AA14" s="351"/>
      <c r="AB14" s="351"/>
      <c r="AC14" s="351"/>
      <c r="AD14" s="351"/>
      <c r="AE14" s="351"/>
      <c r="AF14" s="351"/>
      <c r="AG14" s="351"/>
      <c r="AH14" s="448"/>
      <c r="AI14" s="448"/>
      <c r="AJ14" s="448"/>
      <c r="AK14" s="448"/>
      <c r="AL14" s="448"/>
      <c r="AM14" s="448"/>
      <c r="AN14" s="448"/>
      <c r="AO14" s="448"/>
      <c r="AP14" s="448"/>
      <c r="AQ14" s="448"/>
      <c r="AR14" s="448"/>
      <c r="AS14" s="448"/>
      <c r="AT14" s="448"/>
      <c r="AU14" s="448"/>
      <c r="AV14" s="448"/>
    </row>
    <row r="15" spans="1:48" ht="15.75"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ht="14.25" customHeight="1"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x14ac:dyDescent="0.25">
      <c r="A20" s="437" t="s">
        <v>395</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ht="58.5" customHeight="1" x14ac:dyDescent="0.25">
      <c r="A21" s="428" t="s">
        <v>52</v>
      </c>
      <c r="B21" s="439" t="s">
        <v>24</v>
      </c>
      <c r="C21" s="428" t="s">
        <v>51</v>
      </c>
      <c r="D21" s="428" t="s">
        <v>50</v>
      </c>
      <c r="E21" s="442" t="s">
        <v>405</v>
      </c>
      <c r="F21" s="443"/>
      <c r="G21" s="443"/>
      <c r="H21" s="443"/>
      <c r="I21" s="443"/>
      <c r="J21" s="443"/>
      <c r="K21" s="443"/>
      <c r="L21" s="444"/>
      <c r="M21" s="428" t="s">
        <v>49</v>
      </c>
      <c r="N21" s="428" t="s">
        <v>48</v>
      </c>
      <c r="O21" s="428" t="s">
        <v>47</v>
      </c>
      <c r="P21" s="423" t="s">
        <v>236</v>
      </c>
      <c r="Q21" s="423" t="s">
        <v>46</v>
      </c>
      <c r="R21" s="423" t="s">
        <v>45</v>
      </c>
      <c r="S21" s="423" t="s">
        <v>44</v>
      </c>
      <c r="T21" s="423"/>
      <c r="U21" s="445" t="s">
        <v>43</v>
      </c>
      <c r="V21" s="445" t="s">
        <v>42</v>
      </c>
      <c r="W21" s="423" t="s">
        <v>41</v>
      </c>
      <c r="X21" s="423" t="s">
        <v>40</v>
      </c>
      <c r="Y21" s="423" t="s">
        <v>39</v>
      </c>
      <c r="Z21" s="430" t="s">
        <v>38</v>
      </c>
      <c r="AA21" s="423" t="s">
        <v>37</v>
      </c>
      <c r="AB21" s="423" t="s">
        <v>36</v>
      </c>
      <c r="AC21" s="423" t="s">
        <v>35</v>
      </c>
      <c r="AD21" s="423" t="s">
        <v>34</v>
      </c>
      <c r="AE21" s="423" t="s">
        <v>33</v>
      </c>
      <c r="AF21" s="423" t="s">
        <v>32</v>
      </c>
      <c r="AG21" s="423"/>
      <c r="AH21" s="423"/>
      <c r="AI21" s="423"/>
      <c r="AJ21" s="423"/>
      <c r="AK21" s="423"/>
      <c r="AL21" s="423" t="s">
        <v>31</v>
      </c>
      <c r="AM21" s="423"/>
      <c r="AN21" s="423"/>
      <c r="AO21" s="423"/>
      <c r="AP21" s="423" t="s">
        <v>30</v>
      </c>
      <c r="AQ21" s="423"/>
      <c r="AR21" s="423" t="s">
        <v>29</v>
      </c>
      <c r="AS21" s="423" t="s">
        <v>28</v>
      </c>
      <c r="AT21" s="423" t="s">
        <v>27</v>
      </c>
      <c r="AU21" s="423" t="s">
        <v>26</v>
      </c>
      <c r="AV21" s="431" t="s">
        <v>25</v>
      </c>
    </row>
    <row r="22" spans="1:48" ht="64.5" customHeight="1" x14ac:dyDescent="0.25">
      <c r="A22" s="438"/>
      <c r="B22" s="440"/>
      <c r="C22" s="438"/>
      <c r="D22" s="438"/>
      <c r="E22" s="433" t="s">
        <v>23</v>
      </c>
      <c r="F22" s="424" t="s">
        <v>126</v>
      </c>
      <c r="G22" s="424" t="s">
        <v>125</v>
      </c>
      <c r="H22" s="424" t="s">
        <v>124</v>
      </c>
      <c r="I22" s="426" t="s">
        <v>326</v>
      </c>
      <c r="J22" s="426" t="s">
        <v>327</v>
      </c>
      <c r="K22" s="426" t="s">
        <v>328</v>
      </c>
      <c r="L22" s="424" t="s">
        <v>79</v>
      </c>
      <c r="M22" s="438"/>
      <c r="N22" s="438"/>
      <c r="O22" s="438"/>
      <c r="P22" s="423"/>
      <c r="Q22" s="423"/>
      <c r="R22" s="423"/>
      <c r="S22" s="435" t="s">
        <v>2</v>
      </c>
      <c r="T22" s="435" t="s">
        <v>11</v>
      </c>
      <c r="U22" s="445"/>
      <c r="V22" s="445"/>
      <c r="W22" s="423"/>
      <c r="X22" s="423"/>
      <c r="Y22" s="423"/>
      <c r="Z22" s="423"/>
      <c r="AA22" s="423"/>
      <c r="AB22" s="423"/>
      <c r="AC22" s="423"/>
      <c r="AD22" s="423"/>
      <c r="AE22" s="423"/>
      <c r="AF22" s="423" t="s">
        <v>22</v>
      </c>
      <c r="AG22" s="423"/>
      <c r="AH22" s="423" t="s">
        <v>21</v>
      </c>
      <c r="AI22" s="423"/>
      <c r="AJ22" s="428" t="s">
        <v>20</v>
      </c>
      <c r="AK22" s="428" t="s">
        <v>19</v>
      </c>
      <c r="AL22" s="428" t="s">
        <v>18</v>
      </c>
      <c r="AM22" s="428" t="s">
        <v>17</v>
      </c>
      <c r="AN22" s="428" t="s">
        <v>16</v>
      </c>
      <c r="AO22" s="428" t="s">
        <v>15</v>
      </c>
      <c r="AP22" s="428" t="s">
        <v>14</v>
      </c>
      <c r="AQ22" s="446" t="s">
        <v>11</v>
      </c>
      <c r="AR22" s="423"/>
      <c r="AS22" s="423"/>
      <c r="AT22" s="423"/>
      <c r="AU22" s="423"/>
      <c r="AV22" s="432"/>
    </row>
    <row r="23" spans="1:48" ht="96.75" customHeight="1" x14ac:dyDescent="0.25">
      <c r="A23" s="429"/>
      <c r="B23" s="441"/>
      <c r="C23" s="429"/>
      <c r="D23" s="429"/>
      <c r="E23" s="434"/>
      <c r="F23" s="425"/>
      <c r="G23" s="425"/>
      <c r="H23" s="425"/>
      <c r="I23" s="427"/>
      <c r="J23" s="427"/>
      <c r="K23" s="427"/>
      <c r="L23" s="425"/>
      <c r="M23" s="429"/>
      <c r="N23" s="429"/>
      <c r="O23" s="429"/>
      <c r="P23" s="423"/>
      <c r="Q23" s="423"/>
      <c r="R23" s="423"/>
      <c r="S23" s="436"/>
      <c r="T23" s="436"/>
      <c r="U23" s="445"/>
      <c r="V23" s="445"/>
      <c r="W23" s="423"/>
      <c r="X23" s="423"/>
      <c r="Y23" s="423"/>
      <c r="Z23" s="423"/>
      <c r="AA23" s="423"/>
      <c r="AB23" s="423"/>
      <c r="AC23" s="423"/>
      <c r="AD23" s="423"/>
      <c r="AE23" s="423"/>
      <c r="AF23" s="103" t="s">
        <v>13</v>
      </c>
      <c r="AG23" s="103" t="s">
        <v>12</v>
      </c>
      <c r="AH23" s="104" t="s">
        <v>2</v>
      </c>
      <c r="AI23" s="104" t="s">
        <v>11</v>
      </c>
      <c r="AJ23" s="429"/>
      <c r="AK23" s="429"/>
      <c r="AL23" s="429"/>
      <c r="AM23" s="429"/>
      <c r="AN23" s="429"/>
      <c r="AO23" s="429"/>
      <c r="AP23" s="429"/>
      <c r="AQ23" s="447"/>
      <c r="AR23" s="423"/>
      <c r="AS23" s="423"/>
      <c r="AT23" s="423"/>
      <c r="AU23" s="423"/>
      <c r="AV23" s="432"/>
    </row>
    <row r="24" spans="1:48" s="16" customFormat="1" ht="11.25" x14ac:dyDescent="0.2">
      <c r="A24" s="21">
        <v>1</v>
      </c>
      <c r="B24" s="21">
        <v>2</v>
      </c>
      <c r="C24" s="21">
        <v>4</v>
      </c>
      <c r="D24" s="21">
        <v>5</v>
      </c>
      <c r="E24" s="21">
        <v>6</v>
      </c>
      <c r="F24" s="21">
        <f>E24+1</f>
        <v>7</v>
      </c>
      <c r="G24" s="21">
        <f t="shared" ref="G24:H24" si="0">F24+1</f>
        <v>8</v>
      </c>
      <c r="H24" s="21">
        <f t="shared" si="0"/>
        <v>9</v>
      </c>
      <c r="I24" s="21">
        <f t="shared" ref="I24" si="1">H24+1</f>
        <v>10</v>
      </c>
      <c r="J24" s="21">
        <f t="shared" ref="J24" si="2">I24+1</f>
        <v>11</v>
      </c>
      <c r="K24" s="21">
        <f t="shared" ref="K24" si="3">J24+1</f>
        <v>12</v>
      </c>
      <c r="L24" s="21">
        <f t="shared" ref="L24" si="4">K24+1</f>
        <v>13</v>
      </c>
      <c r="M24" s="21">
        <f t="shared" ref="M24" si="5">L24+1</f>
        <v>14</v>
      </c>
      <c r="N24" s="21">
        <f t="shared" ref="N24" si="6">M24+1</f>
        <v>15</v>
      </c>
      <c r="O24" s="21">
        <f t="shared" ref="O24" si="7">N24+1</f>
        <v>16</v>
      </c>
      <c r="P24" s="21">
        <f t="shared" ref="P24" si="8">O24+1</f>
        <v>17</v>
      </c>
      <c r="Q24" s="21">
        <f t="shared" ref="Q24" si="9">P24+1</f>
        <v>18</v>
      </c>
      <c r="R24" s="21">
        <f t="shared" ref="R24" si="10">Q24+1</f>
        <v>19</v>
      </c>
      <c r="S24" s="21">
        <f t="shared" ref="S24" si="11">R24+1</f>
        <v>20</v>
      </c>
      <c r="T24" s="21">
        <f t="shared" ref="T24" si="12">S24+1</f>
        <v>21</v>
      </c>
      <c r="U24" s="21">
        <f t="shared" ref="U24" si="13">T24+1</f>
        <v>22</v>
      </c>
      <c r="V24" s="21">
        <f t="shared" ref="V24" si="14">U24+1</f>
        <v>23</v>
      </c>
      <c r="W24" s="21">
        <f t="shared" ref="W24" si="15">V24+1</f>
        <v>24</v>
      </c>
      <c r="X24" s="21">
        <f t="shared" ref="X24" si="16">W24+1</f>
        <v>25</v>
      </c>
      <c r="Y24" s="21">
        <f t="shared" ref="Y24" si="17">X24+1</f>
        <v>26</v>
      </c>
      <c r="Z24" s="21">
        <f t="shared" ref="Z24" si="18">Y24+1</f>
        <v>27</v>
      </c>
      <c r="AA24" s="21">
        <f t="shared" ref="AA24" si="19">Z24+1</f>
        <v>28</v>
      </c>
      <c r="AB24" s="21">
        <f t="shared" ref="AB24" si="20">AA24+1</f>
        <v>29</v>
      </c>
      <c r="AC24" s="21">
        <f t="shared" ref="AC24" si="21">AB24+1</f>
        <v>30</v>
      </c>
      <c r="AD24" s="21">
        <f t="shared" ref="AD24" si="22">AC24+1</f>
        <v>31</v>
      </c>
      <c r="AE24" s="21">
        <f t="shared" ref="AE24" si="23">AD24+1</f>
        <v>32</v>
      </c>
      <c r="AF24" s="21">
        <f t="shared" ref="AF24" si="24">AE24+1</f>
        <v>33</v>
      </c>
      <c r="AG24" s="21">
        <f t="shared" ref="AG24" si="25">AF24+1</f>
        <v>34</v>
      </c>
      <c r="AH24" s="21">
        <f t="shared" ref="AH24" si="26">AG24+1</f>
        <v>35</v>
      </c>
      <c r="AI24" s="21">
        <f t="shared" ref="AI24" si="27">AH24+1</f>
        <v>36</v>
      </c>
      <c r="AJ24" s="21">
        <f t="shared" ref="AJ24" si="28">AI24+1</f>
        <v>37</v>
      </c>
      <c r="AK24" s="21">
        <f t="shared" ref="AK24" si="29">AJ24+1</f>
        <v>38</v>
      </c>
      <c r="AL24" s="21">
        <f t="shared" ref="AL24" si="30">AK24+1</f>
        <v>39</v>
      </c>
      <c r="AM24" s="21">
        <f t="shared" ref="AM24" si="31">AL24+1</f>
        <v>40</v>
      </c>
      <c r="AN24" s="21">
        <f t="shared" ref="AN24" si="32">AM24+1</f>
        <v>41</v>
      </c>
      <c r="AO24" s="21">
        <f t="shared" ref="AO24" si="33">AN24+1</f>
        <v>42</v>
      </c>
      <c r="AP24" s="21">
        <f t="shared" ref="AP24" si="34">AO24+1</f>
        <v>43</v>
      </c>
      <c r="AQ24" s="21">
        <f t="shared" ref="AQ24" si="35">AP24+1</f>
        <v>44</v>
      </c>
      <c r="AR24" s="21">
        <f t="shared" ref="AR24" si="36">AQ24+1</f>
        <v>45</v>
      </c>
      <c r="AS24" s="21">
        <f t="shared" ref="AS24" si="37">AR24+1</f>
        <v>46</v>
      </c>
      <c r="AT24" s="21">
        <f t="shared" ref="AT24" si="38">AS24+1</f>
        <v>47</v>
      </c>
      <c r="AU24" s="21">
        <f t="shared" ref="AU24" si="39">AT24+1</f>
        <v>48</v>
      </c>
      <c r="AV24" s="21">
        <f t="shared" ref="AV24" si="40">AU24+1</f>
        <v>49</v>
      </c>
    </row>
    <row r="25" spans="1:48" s="16" customFormat="1" ht="105.75" customHeight="1" x14ac:dyDescent="0.2">
      <c r="A25" s="19"/>
      <c r="B25" s="120" t="s">
        <v>657</v>
      </c>
      <c r="C25" s="120" t="s">
        <v>435</v>
      </c>
      <c r="D25" s="121" t="s">
        <v>669</v>
      </c>
      <c r="E25" s="121"/>
      <c r="F25" s="19"/>
      <c r="G25" s="213">
        <v>0.16</v>
      </c>
      <c r="H25" s="19"/>
      <c r="I25" s="19"/>
      <c r="J25" s="19"/>
      <c r="K25" s="19"/>
      <c r="L25" s="122"/>
      <c r="M25" s="145" t="s">
        <v>436</v>
      </c>
      <c r="N25" s="145" t="s">
        <v>728</v>
      </c>
      <c r="O25" s="120" t="s">
        <v>657</v>
      </c>
      <c r="P25" s="215">
        <v>1507.4</v>
      </c>
      <c r="Q25" s="214" t="s">
        <v>437</v>
      </c>
      <c r="R25" s="216" t="s">
        <v>670</v>
      </c>
      <c r="S25" s="17" t="s">
        <v>733</v>
      </c>
      <c r="T25" s="17"/>
      <c r="U25" s="19">
        <v>7</v>
      </c>
      <c r="V25" s="19">
        <v>1</v>
      </c>
      <c r="W25" s="17"/>
      <c r="X25" s="20">
        <v>1342666.67</v>
      </c>
      <c r="Y25" s="17"/>
      <c r="Z25" s="18"/>
      <c r="AA25" s="20"/>
      <c r="AB25" s="20"/>
      <c r="AC25" s="345" t="s">
        <v>734</v>
      </c>
      <c r="AD25" s="20">
        <v>1611200</v>
      </c>
      <c r="AE25" s="20"/>
      <c r="AF25" s="19">
        <v>32514616021</v>
      </c>
      <c r="AG25" s="17" t="s">
        <v>735</v>
      </c>
      <c r="AH25" s="18">
        <v>45730</v>
      </c>
      <c r="AI25" s="18"/>
      <c r="AJ25" s="18"/>
      <c r="AK25" s="18">
        <v>45737</v>
      </c>
      <c r="AL25" s="17"/>
      <c r="AM25" s="17"/>
      <c r="AN25" s="18"/>
      <c r="AO25" s="17"/>
      <c r="AP25" s="18">
        <v>45748</v>
      </c>
      <c r="AQ25" s="18"/>
      <c r="AR25" s="18">
        <v>45754</v>
      </c>
      <c r="AS25" s="18"/>
      <c r="AT25" s="18">
        <v>46022</v>
      </c>
      <c r="AU25" s="17"/>
      <c r="AV25" s="17"/>
    </row>
    <row r="26" spans="1:48" ht="31.5" customHeight="1" x14ac:dyDescent="0.25">
      <c r="A26" s="344"/>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4"/>
      <c r="AL26" s="344"/>
      <c r="AM26" s="344"/>
      <c r="AN26" s="344"/>
      <c r="AO26" s="344"/>
      <c r="AP26" s="344"/>
      <c r="AQ26" s="344"/>
      <c r="AR26" s="344"/>
      <c r="AS26" s="344"/>
    </row>
  </sheetData>
  <mergeCells count="77">
    <mergeCell ref="AK14:AM14"/>
    <mergeCell ref="AN14:AP14"/>
    <mergeCell ref="AQ14:AS14"/>
    <mergeCell ref="AT14:AV14"/>
    <mergeCell ref="G14:I14"/>
    <mergeCell ref="J14:L14"/>
    <mergeCell ref="M14:O14"/>
    <mergeCell ref="P14:R14"/>
    <mergeCell ref="AH14:AJ14"/>
    <mergeCell ref="A16:AV16"/>
    <mergeCell ref="A17:AV17"/>
    <mergeCell ref="A18:AV18"/>
    <mergeCell ref="A19:AV19"/>
    <mergeCell ref="A5:AV5"/>
    <mergeCell ref="A15:AV15"/>
    <mergeCell ref="A12:AV12"/>
    <mergeCell ref="A13:AV13"/>
    <mergeCell ref="A7:AV7"/>
    <mergeCell ref="A8:AV8"/>
    <mergeCell ref="A9:AV9"/>
    <mergeCell ref="A10:AV10"/>
    <mergeCell ref="A11:AV11"/>
    <mergeCell ref="A14:C14"/>
    <mergeCell ref="S14:AG14"/>
    <mergeCell ref="D14:F14"/>
    <mergeCell ref="A20:AV20"/>
    <mergeCell ref="A21:A23"/>
    <mergeCell ref="C21:C23"/>
    <mergeCell ref="D21:D23"/>
    <mergeCell ref="B21:B23"/>
    <mergeCell ref="E21:L21"/>
    <mergeCell ref="M21:M23"/>
    <mergeCell ref="N21:N23"/>
    <mergeCell ref="O21:O23"/>
    <mergeCell ref="P21:P23"/>
    <mergeCell ref="Q21:Q23"/>
    <mergeCell ref="R21:R23"/>
    <mergeCell ref="S21:T21"/>
    <mergeCell ref="U21:U23"/>
    <mergeCell ref="V21:V23"/>
    <mergeCell ref="AQ22:AQ23"/>
    <mergeCell ref="AL22:AL23"/>
    <mergeCell ref="AM22:AM23"/>
    <mergeCell ref="AN22:AN23"/>
    <mergeCell ref="AO22:AO23"/>
    <mergeCell ref="AS21:AS23"/>
    <mergeCell ref="AT21:AT23"/>
    <mergeCell ref="AU21:AU23"/>
    <mergeCell ref="AV21:AV23"/>
    <mergeCell ref="E22:E23"/>
    <mergeCell ref="L22:L23"/>
    <mergeCell ref="S22:S23"/>
    <mergeCell ref="AP22:AP23"/>
    <mergeCell ref="AB21:AB23"/>
    <mergeCell ref="AC21:AC23"/>
    <mergeCell ref="AL21:AO21"/>
    <mergeCell ref="AP21:AQ21"/>
    <mergeCell ref="AR21:AR23"/>
    <mergeCell ref="AF22:AG22"/>
    <mergeCell ref="AH22:AI22"/>
    <mergeCell ref="AJ22:AJ23"/>
    <mergeCell ref="T22:T23"/>
    <mergeCell ref="AD21:AD23"/>
    <mergeCell ref="AE21:AE23"/>
    <mergeCell ref="AF21:AK21"/>
    <mergeCell ref="F22:F23"/>
    <mergeCell ref="G22:G23"/>
    <mergeCell ref="H22:H23"/>
    <mergeCell ref="K22:K23"/>
    <mergeCell ref="AK22:AK23"/>
    <mergeCell ref="I22:I23"/>
    <mergeCell ref="J22:J23"/>
    <mergeCell ref="W21:W23"/>
    <mergeCell ref="X21:X23"/>
    <mergeCell ref="Y21:Y23"/>
    <mergeCell ref="Z21:Z23"/>
    <mergeCell ref="AA21:AA23"/>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82"/>
  <sheetViews>
    <sheetView view="pageBreakPreview" zoomScale="80" zoomScaleNormal="90" zoomScaleSheetLayoutView="80" workbookViewId="0"/>
  </sheetViews>
  <sheetFormatPr defaultRowHeight="15.75" x14ac:dyDescent="0.25"/>
  <cols>
    <col min="1" max="2" width="66.140625" style="90" customWidth="1"/>
    <col min="3" max="3" width="9.140625" style="54" customWidth="1"/>
    <col min="4" max="4" width="0.85546875" style="54" customWidth="1"/>
    <col min="5" max="15" width="9.140625" style="54" hidden="1" customWidth="1"/>
    <col min="16" max="256" width="9.140625" style="54"/>
    <col min="257" max="258" width="66.140625" style="54" customWidth="1"/>
    <col min="259" max="512" width="9.140625" style="54"/>
    <col min="513" max="514" width="66.140625" style="54" customWidth="1"/>
    <col min="515" max="768" width="9.140625" style="54"/>
    <col min="769" max="770" width="66.140625" style="54" customWidth="1"/>
    <col min="771" max="1024" width="9.140625" style="54"/>
    <col min="1025" max="1026" width="66.140625" style="54" customWidth="1"/>
    <col min="1027" max="1280" width="9.140625" style="54"/>
    <col min="1281" max="1282" width="66.140625" style="54" customWidth="1"/>
    <col min="1283" max="1536" width="9.140625" style="54"/>
    <col min="1537" max="1538" width="66.140625" style="54" customWidth="1"/>
    <col min="1539" max="1792" width="9.140625" style="54"/>
    <col min="1793" max="1794" width="66.140625" style="54" customWidth="1"/>
    <col min="1795" max="2048" width="9.140625" style="54"/>
    <col min="2049" max="2050" width="66.140625" style="54" customWidth="1"/>
    <col min="2051" max="2304" width="9.140625" style="54"/>
    <col min="2305" max="2306" width="66.140625" style="54" customWidth="1"/>
    <col min="2307" max="2560" width="9.140625" style="54"/>
    <col min="2561" max="2562" width="66.140625" style="54" customWidth="1"/>
    <col min="2563" max="2816" width="9.140625" style="54"/>
    <col min="2817" max="2818" width="66.140625" style="54" customWidth="1"/>
    <col min="2819" max="3072" width="9.140625" style="54"/>
    <col min="3073" max="3074" width="66.140625" style="54" customWidth="1"/>
    <col min="3075" max="3328" width="9.140625" style="54"/>
    <col min="3329" max="3330" width="66.140625" style="54" customWidth="1"/>
    <col min="3331" max="3584" width="9.140625" style="54"/>
    <col min="3585" max="3586" width="66.140625" style="54" customWidth="1"/>
    <col min="3587" max="3840" width="9.140625" style="54"/>
    <col min="3841" max="3842" width="66.140625" style="54" customWidth="1"/>
    <col min="3843" max="4096" width="9.140625" style="54"/>
    <col min="4097" max="4098" width="66.140625" style="54" customWidth="1"/>
    <col min="4099" max="4352" width="9.140625" style="54"/>
    <col min="4353" max="4354" width="66.140625" style="54" customWidth="1"/>
    <col min="4355" max="4608" width="9.140625" style="54"/>
    <col min="4609" max="4610" width="66.140625" style="54" customWidth="1"/>
    <col min="4611" max="4864" width="9.140625" style="54"/>
    <col min="4865" max="4866" width="66.140625" style="54" customWidth="1"/>
    <col min="4867" max="5120" width="9.140625" style="54"/>
    <col min="5121" max="5122" width="66.140625" style="54" customWidth="1"/>
    <col min="5123" max="5376" width="9.140625" style="54"/>
    <col min="5377" max="5378" width="66.140625" style="54" customWidth="1"/>
    <col min="5379" max="5632" width="9.140625" style="54"/>
    <col min="5633" max="5634" width="66.140625" style="54" customWidth="1"/>
    <col min="5635" max="5888" width="9.140625" style="54"/>
    <col min="5889" max="5890" width="66.140625" style="54" customWidth="1"/>
    <col min="5891" max="6144" width="9.140625" style="54"/>
    <col min="6145" max="6146" width="66.140625" style="54" customWidth="1"/>
    <col min="6147" max="6400" width="9.140625" style="54"/>
    <col min="6401" max="6402" width="66.140625" style="54" customWidth="1"/>
    <col min="6403" max="6656" width="9.140625" style="54"/>
    <col min="6657" max="6658" width="66.140625" style="54" customWidth="1"/>
    <col min="6659" max="6912" width="9.140625" style="54"/>
    <col min="6913" max="6914" width="66.140625" style="54" customWidth="1"/>
    <col min="6915" max="7168" width="9.140625" style="54"/>
    <col min="7169" max="7170" width="66.140625" style="54" customWidth="1"/>
    <col min="7171" max="7424" width="9.140625" style="54"/>
    <col min="7425" max="7426" width="66.140625" style="54" customWidth="1"/>
    <col min="7427" max="7680" width="9.140625" style="54"/>
    <col min="7681" max="7682" width="66.140625" style="54" customWidth="1"/>
    <col min="7683" max="7936" width="9.140625" style="54"/>
    <col min="7937" max="7938" width="66.140625" style="54" customWidth="1"/>
    <col min="7939" max="8192" width="9.140625" style="54"/>
    <col min="8193" max="8194" width="66.140625" style="54" customWidth="1"/>
    <col min="8195" max="8448" width="9.140625" style="54"/>
    <col min="8449" max="8450" width="66.140625" style="54" customWidth="1"/>
    <col min="8451" max="8704" width="9.140625" style="54"/>
    <col min="8705" max="8706" width="66.140625" style="54" customWidth="1"/>
    <col min="8707" max="8960" width="9.140625" style="54"/>
    <col min="8961" max="8962" width="66.140625" style="54" customWidth="1"/>
    <col min="8963" max="9216" width="9.140625" style="54"/>
    <col min="9217" max="9218" width="66.140625" style="54" customWidth="1"/>
    <col min="9219" max="9472" width="9.140625" style="54"/>
    <col min="9473" max="9474" width="66.140625" style="54" customWidth="1"/>
    <col min="9475" max="9728" width="9.140625" style="54"/>
    <col min="9729" max="9730" width="66.140625" style="54" customWidth="1"/>
    <col min="9731" max="9984" width="9.140625" style="54"/>
    <col min="9985" max="9986" width="66.140625" style="54" customWidth="1"/>
    <col min="9987" max="10240" width="9.140625" style="54"/>
    <col min="10241" max="10242" width="66.140625" style="54" customWidth="1"/>
    <col min="10243" max="10496" width="9.140625" style="54"/>
    <col min="10497" max="10498" width="66.140625" style="54" customWidth="1"/>
    <col min="10499" max="10752" width="9.140625" style="54"/>
    <col min="10753" max="10754" width="66.140625" style="54" customWidth="1"/>
    <col min="10755" max="11008" width="9.140625" style="54"/>
    <col min="11009" max="11010" width="66.140625" style="54" customWidth="1"/>
    <col min="11011" max="11264" width="9.140625" style="54"/>
    <col min="11265" max="11266" width="66.140625" style="54" customWidth="1"/>
    <col min="11267" max="11520" width="9.140625" style="54"/>
    <col min="11521" max="11522" width="66.140625" style="54" customWidth="1"/>
    <col min="11523" max="11776" width="9.140625" style="54"/>
    <col min="11777" max="11778" width="66.140625" style="54" customWidth="1"/>
    <col min="11779" max="12032" width="9.140625" style="54"/>
    <col min="12033" max="12034" width="66.140625" style="54" customWidth="1"/>
    <col min="12035" max="12288" width="9.140625" style="54"/>
    <col min="12289" max="12290" width="66.140625" style="54" customWidth="1"/>
    <col min="12291" max="12544" width="9.140625" style="54"/>
    <col min="12545" max="12546" width="66.140625" style="54" customWidth="1"/>
    <col min="12547" max="12800" width="9.140625" style="54"/>
    <col min="12801" max="12802" width="66.140625" style="54" customWidth="1"/>
    <col min="12803" max="13056" width="9.140625" style="54"/>
    <col min="13057" max="13058" width="66.140625" style="54" customWidth="1"/>
    <col min="13059" max="13312" width="9.140625" style="54"/>
    <col min="13313" max="13314" width="66.140625" style="54" customWidth="1"/>
    <col min="13315" max="13568" width="9.140625" style="54"/>
    <col min="13569" max="13570" width="66.140625" style="54" customWidth="1"/>
    <col min="13571" max="13824" width="9.140625" style="54"/>
    <col min="13825" max="13826" width="66.140625" style="54" customWidth="1"/>
    <col min="13827" max="14080" width="9.140625" style="54"/>
    <col min="14081" max="14082" width="66.140625" style="54" customWidth="1"/>
    <col min="14083" max="14336" width="9.140625" style="54"/>
    <col min="14337" max="14338" width="66.140625" style="54" customWidth="1"/>
    <col min="14339" max="14592" width="9.140625" style="54"/>
    <col min="14593" max="14594" width="66.140625" style="54" customWidth="1"/>
    <col min="14595" max="14848" width="9.140625" style="54"/>
    <col min="14849" max="14850" width="66.140625" style="54" customWidth="1"/>
    <col min="14851" max="15104" width="9.140625" style="54"/>
    <col min="15105" max="15106" width="66.140625" style="54" customWidth="1"/>
    <col min="15107" max="15360" width="9.140625" style="54"/>
    <col min="15361" max="15362" width="66.140625" style="54" customWidth="1"/>
    <col min="15363" max="15616" width="9.140625" style="54"/>
    <col min="15617" max="15618" width="66.140625" style="54" customWidth="1"/>
    <col min="15619" max="15872" width="9.140625" style="54"/>
    <col min="15873" max="15874" width="66.140625" style="54" customWidth="1"/>
    <col min="15875" max="16128" width="9.140625" style="54"/>
    <col min="16129" max="16130" width="66.140625" style="54" customWidth="1"/>
    <col min="16131" max="16384" width="9.140625" style="54"/>
  </cols>
  <sheetData>
    <row r="1" spans="1:15" ht="18.75" x14ac:dyDescent="0.25">
      <c r="B1" s="31" t="s">
        <v>68</v>
      </c>
    </row>
    <row r="2" spans="1:15" ht="18.75" x14ac:dyDescent="0.3">
      <c r="B2" s="12" t="s">
        <v>10</v>
      </c>
    </row>
    <row r="3" spans="1:15" ht="18.75" x14ac:dyDescent="0.3">
      <c r="B3" s="12" t="s">
        <v>433</v>
      </c>
    </row>
    <row r="4" spans="1:15" x14ac:dyDescent="0.25">
      <c r="B4" s="36"/>
    </row>
    <row r="5" spans="1:15" ht="18.75" x14ac:dyDescent="0.3">
      <c r="A5" s="115"/>
      <c r="B5" s="116"/>
      <c r="C5" s="116"/>
      <c r="D5" s="73"/>
      <c r="E5" s="73"/>
      <c r="F5" s="73"/>
      <c r="G5" s="73"/>
      <c r="H5" s="73"/>
    </row>
    <row r="6" spans="1:15" ht="18.75" x14ac:dyDescent="0.3">
      <c r="A6" s="353" t="s">
        <v>9</v>
      </c>
      <c r="B6" s="353"/>
      <c r="C6" s="353"/>
      <c r="D6" s="105"/>
      <c r="E6" s="105"/>
      <c r="F6" s="105"/>
      <c r="G6" s="105"/>
      <c r="H6" s="105"/>
    </row>
    <row r="7" spans="1:15" ht="18.75" x14ac:dyDescent="0.25">
      <c r="A7" s="11"/>
      <c r="B7" s="11"/>
      <c r="C7" s="11"/>
      <c r="D7" s="10"/>
      <c r="E7" s="10"/>
      <c r="F7" s="10"/>
      <c r="G7" s="10"/>
      <c r="H7" s="10"/>
    </row>
    <row r="8" spans="1:15" ht="18.75" x14ac:dyDescent="0.25">
      <c r="A8" s="354" t="s">
        <v>661</v>
      </c>
      <c r="B8" s="354"/>
      <c r="C8" s="354"/>
      <c r="D8" s="10"/>
      <c r="E8" s="10"/>
      <c r="F8" s="10"/>
      <c r="G8" s="10"/>
      <c r="H8" s="10"/>
    </row>
    <row r="9" spans="1:15" x14ac:dyDescent="0.25">
      <c r="A9" s="350" t="s">
        <v>8</v>
      </c>
      <c r="B9" s="350"/>
      <c r="C9" s="350"/>
      <c r="D9" s="7"/>
      <c r="E9" s="7"/>
      <c r="F9" s="7"/>
      <c r="G9" s="7"/>
      <c r="H9" s="7"/>
    </row>
    <row r="10" spans="1:15" ht="18.75" x14ac:dyDescent="0.25">
      <c r="A10" s="11"/>
      <c r="B10" s="11"/>
      <c r="C10" s="11"/>
      <c r="D10" s="5"/>
      <c r="E10" s="5"/>
      <c r="F10" s="5"/>
      <c r="G10" s="5"/>
      <c r="H10" s="5"/>
    </row>
    <row r="11" spans="1:15" ht="18.75" x14ac:dyDescent="0.25">
      <c r="A11" s="352" t="s">
        <v>729</v>
      </c>
      <c r="B11" s="353"/>
      <c r="C11" s="353"/>
      <c r="D11" s="10"/>
      <c r="E11" s="10"/>
      <c r="F11" s="10"/>
      <c r="G11" s="10"/>
      <c r="H11" s="10"/>
    </row>
    <row r="12" spans="1:15" ht="30.75" customHeight="1" x14ac:dyDescent="0.25">
      <c r="A12" s="350" t="s">
        <v>7</v>
      </c>
      <c r="B12" s="350"/>
      <c r="C12" s="350"/>
      <c r="D12" s="7"/>
      <c r="E12" s="7"/>
      <c r="F12" s="7"/>
      <c r="G12" s="7"/>
      <c r="H12" s="7"/>
    </row>
    <row r="13" spans="1:15" ht="41.25" customHeight="1" x14ac:dyDescent="0.25">
      <c r="A13" s="351" t="s">
        <v>658</v>
      </c>
      <c r="B13" s="351"/>
      <c r="C13" s="351"/>
      <c r="D13" s="351"/>
      <c r="E13" s="351"/>
      <c r="F13" s="351"/>
      <c r="G13" s="351"/>
      <c r="H13" s="351"/>
      <c r="I13" s="351"/>
      <c r="J13" s="351"/>
      <c r="K13" s="351"/>
      <c r="L13" s="351"/>
      <c r="M13" s="351"/>
      <c r="N13" s="351"/>
      <c r="O13" s="351"/>
    </row>
    <row r="14" spans="1:15" ht="21.75" customHeight="1" x14ac:dyDescent="0.25">
      <c r="A14" s="146"/>
      <c r="B14" s="54"/>
    </row>
    <row r="15" spans="1:15" x14ac:dyDescent="0.25">
      <c r="A15" s="350" t="s">
        <v>6</v>
      </c>
      <c r="B15" s="350"/>
      <c r="C15" s="350"/>
      <c r="D15" s="7"/>
      <c r="E15" s="7"/>
      <c r="F15" s="7"/>
      <c r="G15" s="7"/>
      <c r="H15" s="7"/>
    </row>
    <row r="16" spans="1:15" x14ac:dyDescent="0.25">
      <c r="B16" s="91"/>
    </row>
    <row r="17" spans="1:16" ht="33.75" customHeight="1" x14ac:dyDescent="0.25">
      <c r="A17" s="449" t="s">
        <v>396</v>
      </c>
      <c r="B17" s="450"/>
    </row>
    <row r="18" spans="1:16" x14ac:dyDescent="0.25">
      <c r="B18" s="36"/>
    </row>
    <row r="19" spans="1:16" ht="16.5" thickBot="1" x14ac:dyDescent="0.3">
      <c r="B19" s="92"/>
    </row>
    <row r="20" spans="1:16" ht="71.25" customHeight="1" thickBot="1" x14ac:dyDescent="0.3">
      <c r="A20" s="148" t="s">
        <v>277</v>
      </c>
      <c r="B20" s="147" t="s">
        <v>658</v>
      </c>
      <c r="C20" s="144"/>
      <c r="D20" s="144"/>
      <c r="E20" s="144"/>
      <c r="F20" s="144"/>
      <c r="G20" s="144"/>
      <c r="H20" s="144"/>
      <c r="I20" s="144"/>
      <c r="J20" s="144"/>
      <c r="K20" s="144"/>
      <c r="L20" s="144"/>
      <c r="M20" s="144"/>
      <c r="N20" s="144"/>
      <c r="O20" s="144"/>
      <c r="P20" s="144"/>
    </row>
    <row r="21" spans="1:16" ht="24" customHeight="1" thickBot="1" x14ac:dyDescent="0.3">
      <c r="A21" s="123" t="s">
        <v>278</v>
      </c>
      <c r="B21" s="117" t="s">
        <v>434</v>
      </c>
    </row>
    <row r="22" spans="1:16" ht="16.5" thickBot="1" x14ac:dyDescent="0.3">
      <c r="A22" s="123" t="s">
        <v>260</v>
      </c>
      <c r="B22" s="94" t="s">
        <v>518</v>
      </c>
    </row>
    <row r="23" spans="1:16" ht="16.5" thickBot="1" x14ac:dyDescent="0.3">
      <c r="A23" s="123" t="s">
        <v>279</v>
      </c>
      <c r="B23" s="94" t="s">
        <v>524</v>
      </c>
    </row>
    <row r="24" spans="1:16" ht="16.5" thickBot="1" x14ac:dyDescent="0.3">
      <c r="A24" s="124" t="s">
        <v>280</v>
      </c>
      <c r="B24" s="93" t="s">
        <v>664</v>
      </c>
    </row>
    <row r="25" spans="1:16" ht="16.5" thickBot="1" x14ac:dyDescent="0.3">
      <c r="A25" s="125" t="s">
        <v>281</v>
      </c>
      <c r="B25" s="95" t="s">
        <v>732</v>
      </c>
    </row>
    <row r="26" spans="1:16" ht="32.25" thickBot="1" x14ac:dyDescent="0.3">
      <c r="A26" s="126" t="s">
        <v>671</v>
      </c>
      <c r="B26" s="96">
        <v>1.76</v>
      </c>
    </row>
    <row r="27" spans="1:16" ht="32.25" thickBot="1" x14ac:dyDescent="0.3">
      <c r="A27" s="127" t="s">
        <v>282</v>
      </c>
      <c r="B27" s="96" t="s">
        <v>416</v>
      </c>
    </row>
    <row r="28" spans="1:16" ht="32.25" thickBot="1" x14ac:dyDescent="0.3">
      <c r="A28" s="128" t="s">
        <v>283</v>
      </c>
      <c r="B28" s="96" t="s">
        <v>425</v>
      </c>
    </row>
    <row r="29" spans="1:16" ht="32.25" thickBot="1" x14ac:dyDescent="0.3">
      <c r="A29" s="128" t="s">
        <v>284</v>
      </c>
      <c r="B29" s="96" t="s">
        <v>425</v>
      </c>
    </row>
    <row r="30" spans="1:16" ht="16.5" thickBot="1" x14ac:dyDescent="0.3">
      <c r="A30" s="127" t="s">
        <v>285</v>
      </c>
      <c r="B30" s="96" t="s">
        <v>425</v>
      </c>
    </row>
    <row r="31" spans="1:16" ht="32.25" thickBot="1" x14ac:dyDescent="0.3">
      <c r="A31" s="128" t="s">
        <v>286</v>
      </c>
      <c r="B31" s="96" t="s">
        <v>425</v>
      </c>
    </row>
    <row r="32" spans="1:16" ht="32.25" thickBot="1" x14ac:dyDescent="0.3">
      <c r="A32" s="127" t="s">
        <v>287</v>
      </c>
      <c r="B32" s="96" t="s">
        <v>425</v>
      </c>
    </row>
    <row r="33" spans="1:2" ht="16.5" thickBot="1" x14ac:dyDescent="0.3">
      <c r="A33" s="127" t="s">
        <v>288</v>
      </c>
      <c r="B33" s="96" t="s">
        <v>425</v>
      </c>
    </row>
    <row r="34" spans="1:2" ht="16.5" thickBot="1" x14ac:dyDescent="0.3">
      <c r="A34" s="127" t="s">
        <v>289</v>
      </c>
      <c r="B34" s="96" t="s">
        <v>425</v>
      </c>
    </row>
    <row r="35" spans="1:2" ht="16.5" thickBot="1" x14ac:dyDescent="0.3">
      <c r="A35" s="127" t="s">
        <v>290</v>
      </c>
      <c r="B35" s="96" t="s">
        <v>425</v>
      </c>
    </row>
    <row r="36" spans="1:2" ht="32.25" thickBot="1" x14ac:dyDescent="0.3">
      <c r="A36" s="128" t="s">
        <v>291</v>
      </c>
      <c r="B36" s="96" t="s">
        <v>425</v>
      </c>
    </row>
    <row r="37" spans="1:2" ht="32.25" thickBot="1" x14ac:dyDescent="0.3">
      <c r="A37" s="127" t="s">
        <v>287</v>
      </c>
      <c r="B37" s="96" t="s">
        <v>425</v>
      </c>
    </row>
    <row r="38" spans="1:2" ht="16.5" thickBot="1" x14ac:dyDescent="0.3">
      <c r="A38" s="127" t="s">
        <v>288</v>
      </c>
      <c r="B38" s="96" t="s">
        <v>425</v>
      </c>
    </row>
    <row r="39" spans="1:2" ht="16.5" thickBot="1" x14ac:dyDescent="0.3">
      <c r="A39" s="127" t="s">
        <v>289</v>
      </c>
      <c r="B39" s="96" t="s">
        <v>425</v>
      </c>
    </row>
    <row r="40" spans="1:2" ht="16.5" thickBot="1" x14ac:dyDescent="0.3">
      <c r="A40" s="127" t="s">
        <v>290</v>
      </c>
      <c r="B40" s="96" t="s">
        <v>425</v>
      </c>
    </row>
    <row r="41" spans="1:2" ht="32.25" thickBot="1" x14ac:dyDescent="0.3">
      <c r="A41" s="128" t="s">
        <v>292</v>
      </c>
      <c r="B41" s="96" t="s">
        <v>425</v>
      </c>
    </row>
    <row r="42" spans="1:2" ht="32.25" thickBot="1" x14ac:dyDescent="0.3">
      <c r="A42" s="127" t="s">
        <v>287</v>
      </c>
      <c r="B42" s="96" t="s">
        <v>425</v>
      </c>
    </row>
    <row r="43" spans="1:2" ht="16.5" thickBot="1" x14ac:dyDescent="0.3">
      <c r="A43" s="127" t="s">
        <v>288</v>
      </c>
      <c r="B43" s="96" t="s">
        <v>425</v>
      </c>
    </row>
    <row r="44" spans="1:2" ht="16.5" thickBot="1" x14ac:dyDescent="0.3">
      <c r="A44" s="127" t="s">
        <v>289</v>
      </c>
      <c r="B44" s="96" t="s">
        <v>425</v>
      </c>
    </row>
    <row r="45" spans="1:2" ht="16.5" thickBot="1" x14ac:dyDescent="0.3">
      <c r="A45" s="127" t="s">
        <v>290</v>
      </c>
      <c r="B45" s="96" t="s">
        <v>425</v>
      </c>
    </row>
    <row r="46" spans="1:2" ht="32.25" thickBot="1" x14ac:dyDescent="0.3">
      <c r="A46" s="129" t="s">
        <v>293</v>
      </c>
      <c r="B46" s="96" t="s">
        <v>425</v>
      </c>
    </row>
    <row r="47" spans="1:2" ht="16.5" thickBot="1" x14ac:dyDescent="0.3">
      <c r="A47" s="130" t="s">
        <v>285</v>
      </c>
      <c r="B47" s="96" t="s">
        <v>425</v>
      </c>
    </row>
    <row r="48" spans="1:2" ht="16.5" thickBot="1" x14ac:dyDescent="0.3">
      <c r="A48" s="130" t="s">
        <v>294</v>
      </c>
      <c r="B48" s="96" t="s">
        <v>425</v>
      </c>
    </row>
    <row r="49" spans="1:2" ht="16.5" thickBot="1" x14ac:dyDescent="0.3">
      <c r="A49" s="130" t="s">
        <v>295</v>
      </c>
      <c r="B49" s="96" t="s">
        <v>425</v>
      </c>
    </row>
    <row r="50" spans="1:2" ht="32.25" thickBot="1" x14ac:dyDescent="0.3">
      <c r="A50" s="130" t="s">
        <v>296</v>
      </c>
      <c r="B50" s="96" t="s">
        <v>425</v>
      </c>
    </row>
    <row r="51" spans="1:2" ht="16.5" thickBot="1" x14ac:dyDescent="0.3">
      <c r="A51" s="124" t="s">
        <v>297</v>
      </c>
      <c r="B51" s="96" t="s">
        <v>425</v>
      </c>
    </row>
    <row r="52" spans="1:2" ht="16.5" thickBot="1" x14ac:dyDescent="0.3">
      <c r="A52" s="124" t="s">
        <v>298</v>
      </c>
      <c r="B52" s="96" t="s">
        <v>425</v>
      </c>
    </row>
    <row r="53" spans="1:2" ht="16.5" thickBot="1" x14ac:dyDescent="0.3">
      <c r="A53" s="124" t="s">
        <v>299</v>
      </c>
      <c r="B53" s="96" t="s">
        <v>425</v>
      </c>
    </row>
    <row r="54" spans="1:2" ht="16.5" thickBot="1" x14ac:dyDescent="0.3">
      <c r="A54" s="125" t="s">
        <v>300</v>
      </c>
      <c r="B54" s="96" t="s">
        <v>425</v>
      </c>
    </row>
    <row r="55" spans="1:2" ht="15.75" customHeight="1" thickBot="1" x14ac:dyDescent="0.3">
      <c r="A55" s="129" t="s">
        <v>301</v>
      </c>
      <c r="B55" s="96" t="s">
        <v>425</v>
      </c>
    </row>
    <row r="56" spans="1:2" ht="16.5" thickBot="1" x14ac:dyDescent="0.3">
      <c r="A56" s="131" t="s">
        <v>302</v>
      </c>
      <c r="B56" s="96" t="s">
        <v>425</v>
      </c>
    </row>
    <row r="57" spans="1:2" ht="16.5" thickBot="1" x14ac:dyDescent="0.3">
      <c r="A57" s="131" t="s">
        <v>303</v>
      </c>
      <c r="B57" s="96" t="s">
        <v>425</v>
      </c>
    </row>
    <row r="58" spans="1:2" ht="16.5" thickBot="1" x14ac:dyDescent="0.3">
      <c r="A58" s="131" t="s">
        <v>304</v>
      </c>
      <c r="B58" s="96" t="s">
        <v>425</v>
      </c>
    </row>
    <row r="59" spans="1:2" ht="16.5" thickBot="1" x14ac:dyDescent="0.3">
      <c r="A59" s="131" t="s">
        <v>305</v>
      </c>
      <c r="B59" s="96" t="s">
        <v>425</v>
      </c>
    </row>
    <row r="60" spans="1:2" ht="16.5" thickBot="1" x14ac:dyDescent="0.3">
      <c r="A60" s="132" t="s">
        <v>306</v>
      </c>
      <c r="B60" s="96" t="s">
        <v>425</v>
      </c>
    </row>
    <row r="61" spans="1:2" ht="32.25" thickBot="1" x14ac:dyDescent="0.3">
      <c r="A61" s="130" t="s">
        <v>307</v>
      </c>
      <c r="B61" s="96" t="s">
        <v>425</v>
      </c>
    </row>
    <row r="62" spans="1:2" ht="32.25" thickBot="1" x14ac:dyDescent="0.3">
      <c r="A62" s="124" t="s">
        <v>308</v>
      </c>
      <c r="B62" s="96" t="s">
        <v>425</v>
      </c>
    </row>
    <row r="63" spans="1:2" ht="16.5" thickBot="1" x14ac:dyDescent="0.3">
      <c r="A63" s="130" t="s">
        <v>285</v>
      </c>
      <c r="B63" s="96" t="s">
        <v>425</v>
      </c>
    </row>
    <row r="64" spans="1:2" ht="16.5" thickBot="1" x14ac:dyDescent="0.3">
      <c r="A64" s="130" t="s">
        <v>309</v>
      </c>
      <c r="B64" s="96" t="s">
        <v>425</v>
      </c>
    </row>
    <row r="65" spans="1:2" ht="16.5" thickBot="1" x14ac:dyDescent="0.3">
      <c r="A65" s="130" t="s">
        <v>310</v>
      </c>
      <c r="B65" s="96" t="s">
        <v>425</v>
      </c>
    </row>
    <row r="66" spans="1:2" ht="16.5" thickBot="1" x14ac:dyDescent="0.3">
      <c r="A66" s="133" t="s">
        <v>311</v>
      </c>
      <c r="B66" s="96" t="s">
        <v>425</v>
      </c>
    </row>
    <row r="67" spans="1:2" ht="16.5" thickBot="1" x14ac:dyDescent="0.3">
      <c r="A67" s="124" t="s">
        <v>312</v>
      </c>
      <c r="B67" s="96" t="s">
        <v>425</v>
      </c>
    </row>
    <row r="68" spans="1:2" ht="16.5" thickBot="1" x14ac:dyDescent="0.3">
      <c r="A68" s="131" t="s">
        <v>313</v>
      </c>
      <c r="B68" s="96" t="s">
        <v>425</v>
      </c>
    </row>
    <row r="69" spans="1:2" ht="16.5" thickBot="1" x14ac:dyDescent="0.3">
      <c r="A69" s="131" t="s">
        <v>314</v>
      </c>
      <c r="B69" s="96" t="s">
        <v>425</v>
      </c>
    </row>
    <row r="70" spans="1:2" ht="16.5" thickBot="1" x14ac:dyDescent="0.3">
      <c r="A70" s="131" t="s">
        <v>315</v>
      </c>
      <c r="B70" s="96" t="s">
        <v>425</v>
      </c>
    </row>
    <row r="71" spans="1:2" ht="32.25" thickBot="1" x14ac:dyDescent="0.3">
      <c r="A71" s="134" t="s">
        <v>316</v>
      </c>
      <c r="B71" s="96" t="s">
        <v>425</v>
      </c>
    </row>
    <row r="72" spans="1:2" ht="31.5" customHeight="1" thickBot="1" x14ac:dyDescent="0.3">
      <c r="A72" s="129" t="s">
        <v>317</v>
      </c>
      <c r="B72" s="96" t="s">
        <v>425</v>
      </c>
    </row>
    <row r="73" spans="1:2" ht="16.5" thickBot="1" x14ac:dyDescent="0.3">
      <c r="A73" s="131" t="s">
        <v>318</v>
      </c>
      <c r="B73" s="96" t="s">
        <v>425</v>
      </c>
    </row>
    <row r="74" spans="1:2" ht="16.5" thickBot="1" x14ac:dyDescent="0.3">
      <c r="A74" s="131" t="s">
        <v>319</v>
      </c>
      <c r="B74" s="96" t="s">
        <v>425</v>
      </c>
    </row>
    <row r="75" spans="1:2" ht="16.5" thickBot="1" x14ac:dyDescent="0.3">
      <c r="A75" s="131" t="s">
        <v>320</v>
      </c>
      <c r="B75" s="96" t="s">
        <v>425</v>
      </c>
    </row>
    <row r="76" spans="1:2" ht="16.5" thickBot="1" x14ac:dyDescent="0.3">
      <c r="A76" s="131" t="s">
        <v>321</v>
      </c>
      <c r="B76" s="96" t="s">
        <v>425</v>
      </c>
    </row>
    <row r="77" spans="1:2" ht="16.5" thickBot="1" x14ac:dyDescent="0.3">
      <c r="A77" s="135" t="s">
        <v>322</v>
      </c>
      <c r="B77" s="96" t="s">
        <v>425</v>
      </c>
    </row>
    <row r="78" spans="1:2" x14ac:dyDescent="0.25">
      <c r="A78" s="54"/>
    </row>
    <row r="79" spans="1:2" x14ac:dyDescent="0.25">
      <c r="A79" s="54"/>
    </row>
    <row r="80" spans="1:2" x14ac:dyDescent="0.25">
      <c r="A80" s="97"/>
      <c r="B80" s="98"/>
    </row>
    <row r="81" spans="1:2" x14ac:dyDescent="0.25">
      <c r="A81" s="54"/>
      <c r="B81" s="99"/>
    </row>
    <row r="82" spans="1:2" x14ac:dyDescent="0.25">
      <c r="A82" s="54"/>
      <c r="B82" s="100"/>
    </row>
  </sheetData>
  <mergeCells count="8">
    <mergeCell ref="A17:B17"/>
    <mergeCell ref="A15:C15"/>
    <mergeCell ref="A6:C6"/>
    <mergeCell ref="A8:C8"/>
    <mergeCell ref="A9:C9"/>
    <mergeCell ref="A11:C11"/>
    <mergeCell ref="A12:C12"/>
    <mergeCell ref="A13:O13"/>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K349"/>
  <sheetViews>
    <sheetView workbookViewId="0"/>
  </sheetViews>
  <sheetFormatPr defaultColWidth="9.140625" defaultRowHeight="11.25" customHeight="1" x14ac:dyDescent="0.2"/>
  <cols>
    <col min="1" max="1" width="9.7109375" style="343" customWidth="1"/>
    <col min="2" max="2" width="20.7109375" style="343" customWidth="1"/>
    <col min="3" max="3" width="10.7109375" style="343" customWidth="1"/>
    <col min="4" max="4" width="12.85546875" style="343" customWidth="1"/>
    <col min="5" max="5" width="10.42578125" style="343" customWidth="1"/>
    <col min="6" max="6" width="11.7109375" style="343" customWidth="1"/>
    <col min="7" max="7" width="6.140625" style="343" customWidth="1"/>
    <col min="8" max="8" width="11" style="343" customWidth="1"/>
    <col min="9" max="9" width="10.7109375" style="343" customWidth="1"/>
    <col min="10" max="10" width="12.42578125" style="343" customWidth="1"/>
    <col min="11" max="11" width="13.28515625" style="343" customWidth="1"/>
    <col min="12" max="12" width="17" style="343" customWidth="1"/>
    <col min="13" max="13" width="11.5703125" style="343" customWidth="1"/>
    <col min="14" max="14" width="17" style="343" customWidth="1"/>
    <col min="15" max="15" width="12.85546875" style="343" customWidth="1"/>
    <col min="16" max="16" width="17" style="343" customWidth="1"/>
    <col min="17" max="17" width="75.28515625" style="228" hidden="1" customWidth="1"/>
    <col min="18" max="18" width="126.5703125" style="228" hidden="1" customWidth="1"/>
    <col min="19" max="27" width="9.140625" style="343"/>
    <col min="28" max="32" width="64.42578125" style="224" hidden="1" customWidth="1"/>
    <col min="33" max="36" width="58.42578125" style="224" hidden="1" customWidth="1"/>
    <col min="37" max="41" width="64.42578125" style="224" hidden="1" customWidth="1"/>
    <col min="42" max="45" width="58.42578125" style="224" hidden="1" customWidth="1"/>
    <col min="46" max="50" width="64.42578125" style="224" hidden="1" customWidth="1"/>
    <col min="51" max="54" width="58.42578125" style="224" hidden="1" customWidth="1"/>
    <col min="55" max="59" width="64.42578125" style="224" hidden="1" customWidth="1"/>
    <col min="60" max="63" width="58.42578125" style="224" hidden="1" customWidth="1"/>
    <col min="64" max="69" width="76.140625" style="224" hidden="1" customWidth="1"/>
    <col min="70" max="79" width="127.28515625" style="224" hidden="1" customWidth="1"/>
    <col min="80" max="85" width="76.140625" style="224" hidden="1" customWidth="1"/>
    <col min="86" max="95" width="127.28515625" style="224" hidden="1" customWidth="1"/>
    <col min="96" max="101" width="76.140625" style="224" hidden="1" customWidth="1"/>
    <col min="102" max="111" width="127.28515625" style="224" hidden="1" customWidth="1"/>
    <col min="112" max="117" width="76.140625" style="224" hidden="1" customWidth="1"/>
    <col min="118" max="127" width="127.28515625" style="224" hidden="1" customWidth="1"/>
    <col min="128" max="133" width="76.140625" style="224" hidden="1" customWidth="1"/>
    <col min="134" max="143" width="127.28515625" style="224" hidden="1" customWidth="1"/>
    <col min="144" max="149" width="76.140625" style="224" hidden="1" customWidth="1"/>
    <col min="150" max="159" width="127.28515625" style="224" hidden="1" customWidth="1"/>
    <col min="160" max="165" width="76.140625" style="224" hidden="1" customWidth="1"/>
    <col min="166" max="175" width="127.28515625" style="224" hidden="1" customWidth="1"/>
    <col min="176" max="223" width="203.42578125" style="224" hidden="1" customWidth="1"/>
    <col min="224" max="228" width="66.42578125" style="224" hidden="1" customWidth="1"/>
    <col min="229" max="232" width="45.7109375" style="224" hidden="1" customWidth="1"/>
    <col min="233" max="233" width="203.42578125" style="224" hidden="1" customWidth="1"/>
    <col min="234" max="244" width="51.85546875" style="224" hidden="1" customWidth="1"/>
    <col min="245" max="260" width="173" style="224" hidden="1" customWidth="1"/>
    <col min="261" max="261" width="51.85546875" style="224" hidden="1" customWidth="1"/>
    <col min="262" max="265" width="156" style="224" hidden="1" customWidth="1"/>
    <col min="266" max="266" width="84.28515625" style="224" hidden="1" customWidth="1"/>
    <col min="267" max="272" width="156" style="224" hidden="1" customWidth="1"/>
    <col min="273" max="273" width="84.28515625" style="224" hidden="1" customWidth="1"/>
    <col min="274" max="279" width="61.140625" style="224" hidden="1" customWidth="1"/>
    <col min="280" max="285" width="82" style="224" hidden="1" customWidth="1"/>
    <col min="286" max="291" width="61.140625" style="224" hidden="1" customWidth="1"/>
    <col min="292" max="297" width="82" style="224" hidden="1" customWidth="1"/>
    <col min="298" max="16384" width="9.140625" style="343"/>
  </cols>
  <sheetData>
    <row r="1" spans="1:159" s="220" customFormat="1" ht="15" x14ac:dyDescent="0.25">
      <c r="A1" s="218"/>
      <c r="B1" s="218"/>
      <c r="C1" s="218"/>
      <c r="D1" s="218"/>
      <c r="E1" s="218"/>
      <c r="F1" s="218"/>
      <c r="G1" s="218"/>
      <c r="H1" s="218"/>
      <c r="I1" s="218"/>
      <c r="J1" s="218"/>
      <c r="K1" s="218"/>
      <c r="L1" s="218"/>
      <c r="M1" s="218"/>
      <c r="N1" s="218"/>
      <c r="O1" s="218"/>
      <c r="P1" s="219" t="s">
        <v>525</v>
      </c>
    </row>
    <row r="2" spans="1:159" s="220" customFormat="1" ht="11.25" customHeight="1" x14ac:dyDescent="0.25">
      <c r="A2" s="221"/>
      <c r="B2" s="221"/>
      <c r="C2" s="221"/>
      <c r="D2" s="221"/>
      <c r="E2" s="221"/>
      <c r="F2" s="221"/>
      <c r="G2" s="221"/>
      <c r="H2" s="221"/>
      <c r="I2" s="221"/>
      <c r="J2" s="221"/>
      <c r="K2" s="221"/>
      <c r="L2" s="221"/>
      <c r="M2" s="221"/>
      <c r="P2" s="219" t="s">
        <v>672</v>
      </c>
    </row>
    <row r="3" spans="1:159" s="220" customFormat="1" ht="15" x14ac:dyDescent="0.25">
      <c r="A3" s="221"/>
      <c r="B3" s="221"/>
      <c r="C3" s="221"/>
      <c r="D3" s="221"/>
      <c r="E3" s="221"/>
      <c r="F3" s="221"/>
      <c r="G3" s="221"/>
      <c r="H3" s="221"/>
      <c r="I3" s="221"/>
      <c r="J3" s="221"/>
      <c r="K3" s="221"/>
      <c r="L3" s="221"/>
      <c r="M3" s="221"/>
      <c r="P3" s="219"/>
    </row>
    <row r="4" spans="1:159" s="220" customFormat="1" ht="11.25" customHeight="1" x14ac:dyDescent="0.25">
      <c r="A4" s="489" t="s">
        <v>469</v>
      </c>
      <c r="B4" s="489"/>
      <c r="C4" s="489"/>
      <c r="D4" s="489"/>
      <c r="E4" s="489"/>
      <c r="F4" s="221"/>
      <c r="G4" s="221"/>
      <c r="H4" s="221"/>
      <c r="I4" s="221"/>
      <c r="L4" s="221"/>
      <c r="M4" s="489" t="s">
        <v>470</v>
      </c>
      <c r="N4" s="489"/>
      <c r="O4" s="489"/>
      <c r="P4" s="489"/>
    </row>
    <row r="5" spans="1:159" s="220" customFormat="1" ht="11.25" customHeight="1" x14ac:dyDescent="0.25">
      <c r="A5" s="455"/>
      <c r="B5" s="455"/>
      <c r="C5" s="455"/>
      <c r="D5" s="455"/>
      <c r="E5" s="455"/>
      <c r="F5" s="221"/>
      <c r="G5" s="221"/>
      <c r="H5" s="221"/>
      <c r="I5" s="221"/>
      <c r="M5" s="490" t="s">
        <v>673</v>
      </c>
      <c r="N5" s="490"/>
      <c r="O5" s="490"/>
      <c r="P5" s="490"/>
      <c r="AB5" s="224" t="s">
        <v>472</v>
      </c>
      <c r="AC5" s="224" t="s">
        <v>472</v>
      </c>
      <c r="AD5" s="224" t="s">
        <v>472</v>
      </c>
      <c r="AE5" s="224" t="s">
        <v>472</v>
      </c>
      <c r="AF5" s="224" t="s">
        <v>472</v>
      </c>
      <c r="AG5" s="224" t="s">
        <v>472</v>
      </c>
      <c r="AH5" s="224" t="s">
        <v>472</v>
      </c>
      <c r="AI5" s="224" t="s">
        <v>472</v>
      </c>
      <c r="AJ5" s="224" t="s">
        <v>472</v>
      </c>
    </row>
    <row r="6" spans="1:159" s="220" customFormat="1" ht="24.75" customHeight="1" x14ac:dyDescent="0.25">
      <c r="A6" s="455"/>
      <c r="B6" s="455"/>
      <c r="C6" s="455"/>
      <c r="D6" s="455"/>
      <c r="E6" s="455"/>
      <c r="F6" s="221"/>
      <c r="G6" s="221"/>
      <c r="H6" s="221"/>
      <c r="I6" s="221"/>
      <c r="M6" s="490" t="s">
        <v>471</v>
      </c>
      <c r="N6" s="490"/>
      <c r="O6" s="490"/>
      <c r="P6" s="490"/>
      <c r="AK6" s="224" t="s">
        <v>472</v>
      </c>
      <c r="AL6" s="224" t="s">
        <v>472</v>
      </c>
      <c r="AM6" s="224" t="s">
        <v>472</v>
      </c>
      <c r="AN6" s="224" t="s">
        <v>472</v>
      </c>
      <c r="AO6" s="224" t="s">
        <v>472</v>
      </c>
      <c r="AP6" s="224" t="s">
        <v>472</v>
      </c>
      <c r="AQ6" s="224" t="s">
        <v>472</v>
      </c>
      <c r="AR6" s="224" t="s">
        <v>472</v>
      </c>
      <c r="AS6" s="224" t="s">
        <v>472</v>
      </c>
    </row>
    <row r="7" spans="1:159" s="220" customFormat="1" ht="11.25" customHeight="1" x14ac:dyDescent="0.25">
      <c r="A7" s="485"/>
      <c r="B7" s="485"/>
      <c r="C7" s="485"/>
      <c r="D7" s="485"/>
      <c r="E7" s="485"/>
      <c r="F7" s="221"/>
      <c r="G7" s="221"/>
      <c r="H7" s="221"/>
      <c r="I7" s="221"/>
      <c r="L7" s="221"/>
      <c r="M7" s="485"/>
      <c r="N7" s="485"/>
      <c r="O7" s="485"/>
      <c r="P7" s="485"/>
      <c r="AT7" s="224" t="s">
        <v>472</v>
      </c>
      <c r="AU7" s="224" t="s">
        <v>472</v>
      </c>
      <c r="AV7" s="224" t="s">
        <v>472</v>
      </c>
      <c r="AW7" s="224" t="s">
        <v>472</v>
      </c>
      <c r="AX7" s="224" t="s">
        <v>472</v>
      </c>
      <c r="AY7" s="224" t="s">
        <v>472</v>
      </c>
      <c r="AZ7" s="224" t="s">
        <v>472</v>
      </c>
      <c r="BA7" s="224" t="s">
        <v>472</v>
      </c>
      <c r="BB7" s="224" t="s">
        <v>472</v>
      </c>
    </row>
    <row r="8" spans="1:159" s="220" customFormat="1" ht="15" x14ac:dyDescent="0.25">
      <c r="A8" s="486" t="s">
        <v>674</v>
      </c>
      <c r="B8" s="486"/>
      <c r="C8" s="486"/>
      <c r="D8" s="486"/>
      <c r="E8" s="486"/>
      <c r="F8" s="221"/>
      <c r="G8" s="221"/>
      <c r="H8" s="221"/>
      <c r="I8" s="221"/>
      <c r="L8" s="221"/>
      <c r="M8" s="487" t="s">
        <v>674</v>
      </c>
      <c r="N8" s="487"/>
      <c r="O8" s="487"/>
      <c r="P8" s="487"/>
      <c r="BC8" s="224" t="s">
        <v>674</v>
      </c>
      <c r="BD8" s="224" t="s">
        <v>472</v>
      </c>
      <c r="BE8" s="224" t="s">
        <v>472</v>
      </c>
      <c r="BF8" s="224" t="s">
        <v>472</v>
      </c>
      <c r="BG8" s="224" t="s">
        <v>472</v>
      </c>
      <c r="BH8" s="224" t="s">
        <v>674</v>
      </c>
      <c r="BI8" s="224" t="s">
        <v>472</v>
      </c>
      <c r="BJ8" s="224" t="s">
        <v>472</v>
      </c>
      <c r="BK8" s="224" t="s">
        <v>472</v>
      </c>
    </row>
    <row r="9" spans="1:159" s="220" customFormat="1" ht="21" customHeight="1" x14ac:dyDescent="0.25">
      <c r="A9" s="218"/>
      <c r="B9" s="218"/>
      <c r="C9" s="218"/>
      <c r="D9" s="221"/>
      <c r="E9" s="221"/>
      <c r="F9" s="221"/>
      <c r="G9" s="221"/>
      <c r="H9" s="221"/>
      <c r="I9" s="221"/>
      <c r="J9" s="221"/>
      <c r="K9" s="221"/>
      <c r="L9" s="221"/>
      <c r="M9" s="221"/>
      <c r="N9" s="221"/>
      <c r="O9" s="221"/>
      <c r="P9" s="219"/>
    </row>
    <row r="10" spans="1:159" s="220" customFormat="1" ht="12.75" customHeight="1" x14ac:dyDescent="0.25">
      <c r="A10" s="456" t="s">
        <v>474</v>
      </c>
      <c r="B10" s="456"/>
      <c r="C10" s="456"/>
      <c r="D10" s="456"/>
      <c r="E10" s="456"/>
      <c r="F10" s="456"/>
      <c r="G10" s="488" t="s">
        <v>675</v>
      </c>
      <c r="H10" s="488"/>
      <c r="I10" s="488"/>
      <c r="J10" s="488"/>
      <c r="K10" s="488"/>
      <c r="L10" s="488"/>
      <c r="M10" s="488"/>
      <c r="N10" s="488"/>
      <c r="O10" s="488"/>
      <c r="P10" s="488"/>
    </row>
    <row r="11" spans="1:159" s="220" customFormat="1" ht="33.75" customHeight="1" x14ac:dyDescent="0.25">
      <c r="A11" s="456" t="s">
        <v>473</v>
      </c>
      <c r="B11" s="456"/>
      <c r="C11" s="456"/>
      <c r="D11" s="456"/>
      <c r="E11" s="456"/>
      <c r="F11" s="456"/>
      <c r="G11" s="483" t="s">
        <v>676</v>
      </c>
      <c r="H11" s="483"/>
      <c r="I11" s="483"/>
      <c r="J11" s="483"/>
      <c r="K11" s="483"/>
      <c r="L11" s="483"/>
      <c r="M11" s="483"/>
      <c r="N11" s="483"/>
      <c r="O11" s="483"/>
      <c r="P11" s="483"/>
      <c r="BL11" s="225" t="s">
        <v>473</v>
      </c>
      <c r="BM11" s="225" t="s">
        <v>472</v>
      </c>
      <c r="BN11" s="225" t="s">
        <v>472</v>
      </c>
      <c r="BO11" s="225" t="s">
        <v>472</v>
      </c>
      <c r="BP11" s="225" t="s">
        <v>472</v>
      </c>
      <c r="BQ11" s="225" t="s">
        <v>472</v>
      </c>
      <c r="BR11" s="225" t="s">
        <v>676</v>
      </c>
      <c r="BS11" s="225" t="s">
        <v>472</v>
      </c>
      <c r="BT11" s="225" t="s">
        <v>472</v>
      </c>
      <c r="BU11" s="225" t="s">
        <v>472</v>
      </c>
      <c r="BV11" s="225" t="s">
        <v>472</v>
      </c>
      <c r="BW11" s="225" t="s">
        <v>472</v>
      </c>
      <c r="BX11" s="225" t="s">
        <v>472</v>
      </c>
      <c r="BY11" s="225" t="s">
        <v>472</v>
      </c>
      <c r="BZ11" s="225" t="s">
        <v>472</v>
      </c>
      <c r="CA11" s="225" t="s">
        <v>472</v>
      </c>
    </row>
    <row r="12" spans="1:159" s="220" customFormat="1" ht="67.5" customHeight="1" x14ac:dyDescent="0.25">
      <c r="A12" s="456" t="s">
        <v>526</v>
      </c>
      <c r="B12" s="456"/>
      <c r="C12" s="456"/>
      <c r="D12" s="456"/>
      <c r="E12" s="456"/>
      <c r="F12" s="456"/>
      <c r="G12" s="483" t="s">
        <v>677</v>
      </c>
      <c r="H12" s="483"/>
      <c r="I12" s="483"/>
      <c r="J12" s="483"/>
      <c r="K12" s="483"/>
      <c r="L12" s="483"/>
      <c r="M12" s="483"/>
      <c r="N12" s="483"/>
      <c r="O12" s="483"/>
      <c r="P12" s="483"/>
      <c r="CB12" s="225" t="s">
        <v>526</v>
      </c>
      <c r="CC12" s="225" t="s">
        <v>472</v>
      </c>
      <c r="CD12" s="225" t="s">
        <v>472</v>
      </c>
      <c r="CE12" s="225" t="s">
        <v>472</v>
      </c>
      <c r="CF12" s="225" t="s">
        <v>472</v>
      </c>
      <c r="CG12" s="225" t="s">
        <v>472</v>
      </c>
      <c r="CH12" s="225" t="s">
        <v>677</v>
      </c>
      <c r="CI12" s="225" t="s">
        <v>472</v>
      </c>
      <c r="CJ12" s="225" t="s">
        <v>472</v>
      </c>
      <c r="CK12" s="225" t="s">
        <v>472</v>
      </c>
      <c r="CL12" s="225" t="s">
        <v>472</v>
      </c>
      <c r="CM12" s="225" t="s">
        <v>472</v>
      </c>
      <c r="CN12" s="225" t="s">
        <v>472</v>
      </c>
      <c r="CO12" s="225" t="s">
        <v>472</v>
      </c>
      <c r="CP12" s="225" t="s">
        <v>472</v>
      </c>
      <c r="CQ12" s="225" t="s">
        <v>472</v>
      </c>
    </row>
    <row r="13" spans="1:159" s="220" customFormat="1" ht="67.5" customHeight="1" x14ac:dyDescent="0.25">
      <c r="A13" s="484" t="s">
        <v>523</v>
      </c>
      <c r="B13" s="484"/>
      <c r="C13" s="484"/>
      <c r="D13" s="484"/>
      <c r="E13" s="484"/>
      <c r="F13" s="484"/>
      <c r="G13" s="483" t="s">
        <v>678</v>
      </c>
      <c r="H13" s="483"/>
      <c r="I13" s="483"/>
      <c r="J13" s="483"/>
      <c r="K13" s="483"/>
      <c r="L13" s="483"/>
      <c r="M13" s="483"/>
      <c r="N13" s="483"/>
      <c r="O13" s="483"/>
      <c r="P13" s="483"/>
      <c r="Q13" s="226" t="s">
        <v>523</v>
      </c>
      <c r="R13" s="227" t="s">
        <v>678</v>
      </c>
      <c r="S13" s="225"/>
      <c r="T13" s="225"/>
      <c r="U13" s="225"/>
      <c r="V13" s="225"/>
      <c r="W13" s="225"/>
      <c r="X13" s="225"/>
      <c r="Y13" s="225"/>
      <c r="Z13" s="225"/>
      <c r="AA13" s="225"/>
      <c r="CR13" s="225" t="s">
        <v>523</v>
      </c>
      <c r="CS13" s="225" t="s">
        <v>472</v>
      </c>
      <c r="CT13" s="225" t="s">
        <v>472</v>
      </c>
      <c r="CU13" s="225" t="s">
        <v>472</v>
      </c>
      <c r="CV13" s="225" t="s">
        <v>472</v>
      </c>
      <c r="CW13" s="225" t="s">
        <v>472</v>
      </c>
      <c r="CX13" s="225" t="s">
        <v>678</v>
      </c>
      <c r="CY13" s="225" t="s">
        <v>472</v>
      </c>
      <c r="CZ13" s="225" t="s">
        <v>472</v>
      </c>
      <c r="DA13" s="225" t="s">
        <v>472</v>
      </c>
      <c r="DB13" s="225" t="s">
        <v>472</v>
      </c>
      <c r="DC13" s="225" t="s">
        <v>472</v>
      </c>
      <c r="DD13" s="225" t="s">
        <v>472</v>
      </c>
      <c r="DE13" s="225" t="s">
        <v>472</v>
      </c>
      <c r="DF13" s="225" t="s">
        <v>472</v>
      </c>
      <c r="DG13" s="225" t="s">
        <v>472</v>
      </c>
    </row>
    <row r="14" spans="1:159" s="220" customFormat="1" ht="33.75" customHeight="1" x14ac:dyDescent="0.25">
      <c r="A14" s="456" t="s">
        <v>527</v>
      </c>
      <c r="B14" s="456"/>
      <c r="C14" s="456"/>
      <c r="D14" s="456"/>
      <c r="E14" s="456"/>
      <c r="F14" s="456"/>
      <c r="G14" s="483" t="s">
        <v>679</v>
      </c>
      <c r="H14" s="483"/>
      <c r="I14" s="483"/>
      <c r="J14" s="483"/>
      <c r="K14" s="483"/>
      <c r="L14" s="483"/>
      <c r="M14" s="483"/>
      <c r="N14" s="483"/>
      <c r="O14" s="483"/>
      <c r="P14" s="483"/>
      <c r="Q14" s="226" t="s">
        <v>527</v>
      </c>
      <c r="R14" s="227" t="s">
        <v>679</v>
      </c>
      <c r="S14" s="225"/>
      <c r="T14" s="225"/>
      <c r="U14" s="225"/>
      <c r="V14" s="225"/>
      <c r="W14" s="225"/>
      <c r="X14" s="225"/>
      <c r="Y14" s="225"/>
      <c r="Z14" s="225"/>
      <c r="AA14" s="225"/>
      <c r="DH14" s="225" t="s">
        <v>527</v>
      </c>
      <c r="DI14" s="225" t="s">
        <v>472</v>
      </c>
      <c r="DJ14" s="225" t="s">
        <v>472</v>
      </c>
      <c r="DK14" s="225" t="s">
        <v>472</v>
      </c>
      <c r="DL14" s="225" t="s">
        <v>472</v>
      </c>
      <c r="DM14" s="225" t="s">
        <v>472</v>
      </c>
      <c r="DN14" s="225" t="s">
        <v>679</v>
      </c>
      <c r="DO14" s="225" t="s">
        <v>472</v>
      </c>
      <c r="DP14" s="225" t="s">
        <v>472</v>
      </c>
      <c r="DQ14" s="225" t="s">
        <v>472</v>
      </c>
      <c r="DR14" s="225" t="s">
        <v>472</v>
      </c>
      <c r="DS14" s="225" t="s">
        <v>472</v>
      </c>
      <c r="DT14" s="225" t="s">
        <v>472</v>
      </c>
      <c r="DU14" s="225" t="s">
        <v>472</v>
      </c>
      <c r="DV14" s="225" t="s">
        <v>472</v>
      </c>
      <c r="DW14" s="225" t="s">
        <v>472</v>
      </c>
    </row>
    <row r="15" spans="1:159" s="220" customFormat="1" ht="11.25" customHeight="1" x14ac:dyDescent="0.25">
      <c r="A15" s="456" t="s">
        <v>528</v>
      </c>
      <c r="B15" s="456"/>
      <c r="C15" s="456"/>
      <c r="D15" s="456"/>
      <c r="E15" s="456"/>
      <c r="F15" s="456"/>
      <c r="G15" s="483"/>
      <c r="H15" s="483"/>
      <c r="I15" s="483"/>
      <c r="J15" s="483"/>
      <c r="K15" s="483"/>
      <c r="L15" s="483"/>
      <c r="M15" s="483"/>
      <c r="N15" s="483"/>
      <c r="O15" s="483"/>
      <c r="P15" s="483"/>
      <c r="DX15" s="225" t="s">
        <v>528</v>
      </c>
      <c r="DY15" s="225" t="s">
        <v>472</v>
      </c>
      <c r="DZ15" s="225" t="s">
        <v>472</v>
      </c>
      <c r="EA15" s="225" t="s">
        <v>472</v>
      </c>
      <c r="EB15" s="225" t="s">
        <v>472</v>
      </c>
      <c r="EC15" s="225" t="s">
        <v>472</v>
      </c>
      <c r="ED15" s="225" t="s">
        <v>472</v>
      </c>
      <c r="EE15" s="225" t="s">
        <v>472</v>
      </c>
      <c r="EF15" s="225" t="s">
        <v>472</v>
      </c>
      <c r="EG15" s="225" t="s">
        <v>472</v>
      </c>
      <c r="EH15" s="225" t="s">
        <v>472</v>
      </c>
      <c r="EI15" s="225" t="s">
        <v>472</v>
      </c>
      <c r="EJ15" s="225" t="s">
        <v>472</v>
      </c>
      <c r="EK15" s="225" t="s">
        <v>472</v>
      </c>
      <c r="EL15" s="225" t="s">
        <v>472</v>
      </c>
      <c r="EM15" s="225" t="s">
        <v>472</v>
      </c>
    </row>
    <row r="16" spans="1:159" s="220" customFormat="1" ht="11.25" customHeight="1" x14ac:dyDescent="0.25">
      <c r="A16" s="456" t="s">
        <v>522</v>
      </c>
      <c r="B16" s="456"/>
      <c r="C16" s="456"/>
      <c r="D16" s="456"/>
      <c r="E16" s="456"/>
      <c r="F16" s="456"/>
      <c r="G16" s="483" t="s">
        <v>680</v>
      </c>
      <c r="H16" s="483"/>
      <c r="I16" s="483"/>
      <c r="J16" s="483"/>
      <c r="K16" s="483"/>
      <c r="L16" s="483"/>
      <c r="M16" s="483"/>
      <c r="N16" s="483"/>
      <c r="O16" s="483"/>
      <c r="P16" s="483"/>
      <c r="R16" s="228" t="s">
        <v>680</v>
      </c>
      <c r="EN16" s="225" t="s">
        <v>522</v>
      </c>
      <c r="EO16" s="225" t="s">
        <v>472</v>
      </c>
      <c r="EP16" s="225" t="s">
        <v>472</v>
      </c>
      <c r="EQ16" s="225" t="s">
        <v>472</v>
      </c>
      <c r="ER16" s="225" t="s">
        <v>472</v>
      </c>
      <c r="ES16" s="225" t="s">
        <v>472</v>
      </c>
      <c r="ET16" s="225" t="s">
        <v>680</v>
      </c>
      <c r="EU16" s="225" t="s">
        <v>472</v>
      </c>
      <c r="EV16" s="225" t="s">
        <v>472</v>
      </c>
      <c r="EW16" s="225" t="s">
        <v>472</v>
      </c>
      <c r="EX16" s="225" t="s">
        <v>472</v>
      </c>
      <c r="EY16" s="225" t="s">
        <v>472</v>
      </c>
      <c r="EZ16" s="225" t="s">
        <v>472</v>
      </c>
      <c r="FA16" s="225" t="s">
        <v>472</v>
      </c>
      <c r="FB16" s="225" t="s">
        <v>472</v>
      </c>
      <c r="FC16" s="225" t="s">
        <v>472</v>
      </c>
    </row>
    <row r="17" spans="1:232" s="220" customFormat="1" ht="15" x14ac:dyDescent="0.25">
      <c r="A17" s="456" t="s">
        <v>521</v>
      </c>
      <c r="B17" s="456"/>
      <c r="C17" s="456"/>
      <c r="D17" s="456"/>
      <c r="E17" s="456"/>
      <c r="F17" s="456"/>
      <c r="G17" s="483" t="s">
        <v>681</v>
      </c>
      <c r="H17" s="483"/>
      <c r="I17" s="483"/>
      <c r="J17" s="483"/>
      <c r="K17" s="483"/>
      <c r="L17" s="483"/>
      <c r="M17" s="483"/>
      <c r="N17" s="483"/>
      <c r="O17" s="483"/>
      <c r="P17" s="483"/>
      <c r="R17" s="228" t="s">
        <v>681</v>
      </c>
      <c r="FD17" s="225" t="s">
        <v>521</v>
      </c>
      <c r="FE17" s="225" t="s">
        <v>472</v>
      </c>
      <c r="FF17" s="225" t="s">
        <v>472</v>
      </c>
      <c r="FG17" s="225" t="s">
        <v>472</v>
      </c>
      <c r="FH17" s="225" t="s">
        <v>472</v>
      </c>
      <c r="FI17" s="225" t="s">
        <v>472</v>
      </c>
      <c r="FJ17" s="225" t="s">
        <v>681</v>
      </c>
      <c r="FK17" s="225" t="s">
        <v>472</v>
      </c>
      <c r="FL17" s="225" t="s">
        <v>472</v>
      </c>
      <c r="FM17" s="225" t="s">
        <v>472</v>
      </c>
      <c r="FN17" s="225" t="s">
        <v>472</v>
      </c>
      <c r="FO17" s="225" t="s">
        <v>472</v>
      </c>
      <c r="FP17" s="225" t="s">
        <v>472</v>
      </c>
      <c r="FQ17" s="225" t="s">
        <v>472</v>
      </c>
      <c r="FR17" s="225" t="s">
        <v>472</v>
      </c>
      <c r="FS17" s="225" t="s">
        <v>472</v>
      </c>
    </row>
    <row r="18" spans="1:232" s="220" customFormat="1" ht="6" customHeight="1" x14ac:dyDescent="0.25">
      <c r="A18" s="229"/>
      <c r="B18" s="221"/>
      <c r="C18" s="221"/>
      <c r="D18" s="221"/>
      <c r="E18" s="221"/>
      <c r="F18" s="230"/>
      <c r="G18" s="231"/>
      <c r="H18" s="231"/>
      <c r="I18" s="231"/>
      <c r="J18" s="231"/>
      <c r="K18" s="231"/>
      <c r="L18" s="231"/>
      <c r="M18" s="231"/>
      <c r="N18" s="231"/>
      <c r="O18" s="231"/>
      <c r="P18" s="231"/>
    </row>
    <row r="19" spans="1:232" s="220" customFormat="1" ht="15" x14ac:dyDescent="0.25">
      <c r="A19" s="478" t="s">
        <v>682</v>
      </c>
      <c r="B19" s="478"/>
      <c r="C19" s="478"/>
      <c r="D19" s="478"/>
      <c r="E19" s="478"/>
      <c r="F19" s="478"/>
      <c r="G19" s="478"/>
      <c r="H19" s="478"/>
      <c r="I19" s="478"/>
      <c r="J19" s="478"/>
      <c r="K19" s="478"/>
      <c r="L19" s="478"/>
      <c r="M19" s="478"/>
      <c r="N19" s="478"/>
      <c r="O19" s="478"/>
      <c r="P19" s="478"/>
      <c r="FT19" s="225" t="s">
        <v>472</v>
      </c>
      <c r="FU19" s="225" t="s">
        <v>472</v>
      </c>
      <c r="FV19" s="225" t="s">
        <v>472</v>
      </c>
      <c r="FW19" s="225" t="s">
        <v>472</v>
      </c>
      <c r="FX19" s="225" t="s">
        <v>472</v>
      </c>
      <c r="FY19" s="225" t="s">
        <v>472</v>
      </c>
      <c r="FZ19" s="225" t="s">
        <v>472</v>
      </c>
      <c r="GA19" s="225" t="s">
        <v>472</v>
      </c>
      <c r="GB19" s="225" t="s">
        <v>472</v>
      </c>
      <c r="GC19" s="225" t="s">
        <v>472</v>
      </c>
      <c r="GD19" s="225" t="s">
        <v>472</v>
      </c>
      <c r="GE19" s="225" t="s">
        <v>472</v>
      </c>
      <c r="GF19" s="225" t="s">
        <v>472</v>
      </c>
      <c r="GG19" s="225" t="s">
        <v>472</v>
      </c>
      <c r="GH19" s="225" t="s">
        <v>472</v>
      </c>
      <c r="GI19" s="225" t="s">
        <v>472</v>
      </c>
    </row>
    <row r="20" spans="1:232" s="220" customFormat="1" ht="15" customHeight="1" x14ac:dyDescent="0.25">
      <c r="A20" s="479" t="s">
        <v>475</v>
      </c>
      <c r="B20" s="479"/>
      <c r="C20" s="479"/>
      <c r="D20" s="479"/>
      <c r="E20" s="479"/>
      <c r="F20" s="479"/>
      <c r="G20" s="479"/>
      <c r="H20" s="479"/>
      <c r="I20" s="479"/>
      <c r="J20" s="479"/>
      <c r="K20" s="479"/>
      <c r="L20" s="479"/>
      <c r="M20" s="479"/>
      <c r="N20" s="479"/>
      <c r="O20" s="479"/>
      <c r="P20" s="479"/>
    </row>
    <row r="21" spans="1:232" s="220" customFormat="1" ht="6" customHeight="1" x14ac:dyDescent="0.25">
      <c r="A21" s="232"/>
      <c r="B21" s="232"/>
      <c r="C21" s="232"/>
      <c r="D21" s="232"/>
      <c r="E21" s="232"/>
      <c r="F21" s="232"/>
      <c r="G21" s="232"/>
      <c r="H21" s="232"/>
      <c r="I21" s="232"/>
      <c r="J21" s="232"/>
      <c r="K21" s="232"/>
      <c r="L21" s="232"/>
      <c r="M21" s="232"/>
      <c r="N21" s="232"/>
      <c r="O21" s="232"/>
      <c r="P21" s="232"/>
    </row>
    <row r="22" spans="1:232" s="220" customFormat="1" ht="15" x14ac:dyDescent="0.25">
      <c r="A22" s="478" t="s">
        <v>729</v>
      </c>
      <c r="B22" s="478"/>
      <c r="C22" s="478"/>
      <c r="D22" s="478"/>
      <c r="E22" s="478"/>
      <c r="F22" s="478"/>
      <c r="G22" s="478"/>
      <c r="H22" s="478"/>
      <c r="I22" s="478"/>
      <c r="J22" s="478"/>
      <c r="K22" s="478"/>
      <c r="L22" s="478"/>
      <c r="M22" s="478"/>
      <c r="N22" s="478"/>
      <c r="O22" s="478"/>
      <c r="P22" s="478"/>
      <c r="GJ22" s="225" t="s">
        <v>472</v>
      </c>
      <c r="GK22" s="225" t="s">
        <v>472</v>
      </c>
      <c r="GL22" s="225" t="s">
        <v>472</v>
      </c>
      <c r="GM22" s="225" t="s">
        <v>472</v>
      </c>
      <c r="GN22" s="225" t="s">
        <v>472</v>
      </c>
      <c r="GO22" s="225" t="s">
        <v>472</v>
      </c>
      <c r="GP22" s="225" t="s">
        <v>472</v>
      </c>
      <c r="GQ22" s="225" t="s">
        <v>472</v>
      </c>
      <c r="GR22" s="225" t="s">
        <v>472</v>
      </c>
      <c r="GS22" s="225" t="s">
        <v>472</v>
      </c>
      <c r="GT22" s="225" t="s">
        <v>472</v>
      </c>
      <c r="GU22" s="225" t="s">
        <v>472</v>
      </c>
      <c r="GV22" s="225" t="s">
        <v>472</v>
      </c>
      <c r="GW22" s="225" t="s">
        <v>472</v>
      </c>
      <c r="GX22" s="225" t="s">
        <v>472</v>
      </c>
      <c r="GY22" s="225" t="s">
        <v>472</v>
      </c>
    </row>
    <row r="23" spans="1:232" s="220" customFormat="1" ht="15" x14ac:dyDescent="0.25">
      <c r="A23" s="479" t="s">
        <v>476</v>
      </c>
      <c r="B23" s="479"/>
      <c r="C23" s="479"/>
      <c r="D23" s="479"/>
      <c r="E23" s="479"/>
      <c r="F23" s="479"/>
      <c r="G23" s="479"/>
      <c r="H23" s="479"/>
      <c r="I23" s="479"/>
      <c r="J23" s="479"/>
      <c r="K23" s="479"/>
      <c r="L23" s="479"/>
      <c r="M23" s="479"/>
      <c r="N23" s="479"/>
      <c r="O23" s="479"/>
      <c r="P23" s="479"/>
    </row>
    <row r="24" spans="1:232" s="220" customFormat="1" ht="17.25" customHeight="1" x14ac:dyDescent="0.25">
      <c r="A24" s="477" t="s">
        <v>477</v>
      </c>
      <c r="B24" s="477"/>
      <c r="C24" s="477"/>
      <c r="D24" s="477"/>
      <c r="E24" s="477"/>
      <c r="F24" s="477"/>
      <c r="G24" s="477"/>
      <c r="H24" s="477"/>
      <c r="I24" s="477"/>
      <c r="J24" s="477"/>
      <c r="K24" s="477"/>
      <c r="L24" s="477"/>
      <c r="M24" s="477"/>
      <c r="N24" s="477"/>
      <c r="O24" s="477"/>
      <c r="P24" s="477"/>
    </row>
    <row r="25" spans="1:232" s="220" customFormat="1" ht="8.25" customHeight="1" x14ac:dyDescent="0.25">
      <c r="A25" s="233"/>
      <c r="B25" s="233"/>
      <c r="C25" s="233"/>
      <c r="D25" s="233"/>
      <c r="E25" s="233"/>
      <c r="F25" s="233"/>
      <c r="G25" s="233"/>
      <c r="H25" s="233"/>
      <c r="I25" s="233"/>
      <c r="J25" s="233"/>
      <c r="K25" s="233"/>
      <c r="L25" s="233"/>
      <c r="M25" s="233"/>
      <c r="N25" s="233"/>
      <c r="O25" s="233"/>
      <c r="P25" s="233"/>
    </row>
    <row r="26" spans="1:232" s="220" customFormat="1" ht="15" x14ac:dyDescent="0.25">
      <c r="A26" s="478" t="s">
        <v>658</v>
      </c>
      <c r="B26" s="478"/>
      <c r="C26" s="478"/>
      <c r="D26" s="478"/>
      <c r="E26" s="478"/>
      <c r="F26" s="478"/>
      <c r="G26" s="478"/>
      <c r="H26" s="478"/>
      <c r="I26" s="478"/>
      <c r="J26" s="478"/>
      <c r="K26" s="478"/>
      <c r="L26" s="478"/>
      <c r="M26" s="478"/>
      <c r="N26" s="478"/>
      <c r="O26" s="478"/>
      <c r="P26" s="478"/>
      <c r="GZ26" s="225" t="s">
        <v>683</v>
      </c>
      <c r="HA26" s="225" t="s">
        <v>472</v>
      </c>
      <c r="HB26" s="225" t="s">
        <v>472</v>
      </c>
      <c r="HC26" s="225" t="s">
        <v>472</v>
      </c>
      <c r="HD26" s="225" t="s">
        <v>472</v>
      </c>
      <c r="HE26" s="225" t="s">
        <v>472</v>
      </c>
      <c r="HF26" s="225" t="s">
        <v>472</v>
      </c>
      <c r="HG26" s="225" t="s">
        <v>472</v>
      </c>
      <c r="HH26" s="225" t="s">
        <v>472</v>
      </c>
      <c r="HI26" s="225" t="s">
        <v>472</v>
      </c>
      <c r="HJ26" s="225" t="s">
        <v>472</v>
      </c>
      <c r="HK26" s="225" t="s">
        <v>472</v>
      </c>
      <c r="HL26" s="225" t="s">
        <v>472</v>
      </c>
      <c r="HM26" s="225" t="s">
        <v>472</v>
      </c>
      <c r="HN26" s="225" t="s">
        <v>472</v>
      </c>
      <c r="HO26" s="225" t="s">
        <v>472</v>
      </c>
    </row>
    <row r="27" spans="1:232" s="220" customFormat="1" ht="11.25" customHeight="1" x14ac:dyDescent="0.25">
      <c r="A27" s="479" t="s">
        <v>520</v>
      </c>
      <c r="B27" s="479"/>
      <c r="C27" s="479"/>
      <c r="D27" s="479"/>
      <c r="E27" s="479"/>
      <c r="F27" s="479"/>
      <c r="G27" s="479"/>
      <c r="H27" s="479"/>
      <c r="I27" s="479"/>
      <c r="J27" s="479"/>
      <c r="K27" s="479"/>
      <c r="L27" s="479"/>
      <c r="M27" s="479"/>
      <c r="N27" s="479"/>
      <c r="O27" s="479"/>
      <c r="P27" s="479"/>
    </row>
    <row r="28" spans="1:232" s="220" customFormat="1" ht="12" customHeight="1" x14ac:dyDescent="0.25">
      <c r="A28" s="221" t="s">
        <v>478</v>
      </c>
      <c r="B28" s="234" t="s">
        <v>529</v>
      </c>
      <c r="C28" s="218" t="s">
        <v>479</v>
      </c>
      <c r="D28" s="218"/>
      <c r="E28" s="218"/>
      <c r="F28" s="235"/>
      <c r="G28" s="235"/>
      <c r="H28" s="235"/>
      <c r="I28" s="235"/>
      <c r="J28" s="235"/>
      <c r="K28" s="235"/>
      <c r="L28" s="235"/>
      <c r="M28" s="235"/>
      <c r="N28" s="235"/>
      <c r="O28" s="235"/>
      <c r="P28" s="235"/>
    </row>
    <row r="29" spans="1:232" s="220" customFormat="1" ht="15" x14ac:dyDescent="0.25">
      <c r="A29" s="221" t="s">
        <v>480</v>
      </c>
      <c r="B29" s="480"/>
      <c r="C29" s="480"/>
      <c r="D29" s="480"/>
      <c r="E29" s="480"/>
      <c r="F29" s="480"/>
      <c r="G29" s="235"/>
      <c r="H29" s="235"/>
      <c r="I29" s="235"/>
      <c r="J29" s="235"/>
      <c r="K29" s="235"/>
      <c r="L29" s="235"/>
      <c r="M29" s="235"/>
      <c r="N29" s="235"/>
      <c r="O29" s="235"/>
      <c r="P29" s="235"/>
      <c r="HP29" s="225" t="s">
        <v>472</v>
      </c>
      <c r="HQ29" s="225" t="s">
        <v>472</v>
      </c>
      <c r="HR29" s="225" t="s">
        <v>472</v>
      </c>
      <c r="HS29" s="225" t="s">
        <v>472</v>
      </c>
      <c r="HT29" s="225" t="s">
        <v>472</v>
      </c>
    </row>
    <row r="30" spans="1:232" s="220" customFormat="1" ht="10.5" customHeight="1" x14ac:dyDescent="0.25">
      <c r="A30" s="221"/>
      <c r="B30" s="481" t="s">
        <v>481</v>
      </c>
      <c r="C30" s="481"/>
      <c r="D30" s="481"/>
      <c r="E30" s="481"/>
      <c r="F30" s="481"/>
      <c r="G30" s="236"/>
      <c r="H30" s="236"/>
      <c r="I30" s="236"/>
      <c r="J30" s="236"/>
      <c r="K30" s="236"/>
      <c r="L30" s="236"/>
      <c r="M30" s="236"/>
      <c r="N30" s="236"/>
      <c r="O30" s="237"/>
      <c r="P30" s="236"/>
    </row>
    <row r="31" spans="1:232" s="220" customFormat="1" ht="9.75" customHeight="1" x14ac:dyDescent="0.25">
      <c r="A31" s="221"/>
      <c r="B31" s="221"/>
      <c r="C31" s="221"/>
      <c r="D31" s="238"/>
      <c r="E31" s="238"/>
      <c r="F31" s="238"/>
      <c r="G31" s="238"/>
      <c r="H31" s="238"/>
      <c r="I31" s="238"/>
      <c r="J31" s="238"/>
      <c r="K31" s="238"/>
      <c r="L31" s="238"/>
      <c r="M31" s="238"/>
      <c r="N31" s="238"/>
      <c r="O31" s="236"/>
      <c r="P31" s="236"/>
    </row>
    <row r="32" spans="1:232" s="220" customFormat="1" ht="15" x14ac:dyDescent="0.25">
      <c r="A32" s="239" t="s">
        <v>530</v>
      </c>
      <c r="B32" s="240"/>
      <c r="C32" s="482" t="s">
        <v>684</v>
      </c>
      <c r="D32" s="482"/>
      <c r="E32" s="482"/>
      <c r="F32" s="482"/>
      <c r="G32" s="225"/>
      <c r="H32" s="225"/>
      <c r="I32" s="225"/>
      <c r="J32" s="225"/>
      <c r="K32" s="225"/>
      <c r="L32" s="225"/>
      <c r="M32" s="225"/>
      <c r="N32" s="225"/>
      <c r="O32" s="225"/>
      <c r="P32" s="225"/>
      <c r="HU32" s="225" t="s">
        <v>684</v>
      </c>
      <c r="HV32" s="225" t="s">
        <v>472</v>
      </c>
      <c r="HW32" s="225" t="s">
        <v>472</v>
      </c>
      <c r="HX32" s="225" t="s">
        <v>472</v>
      </c>
    </row>
    <row r="33" spans="1:240" s="220" customFormat="1" ht="9.75" customHeight="1" x14ac:dyDescent="0.25">
      <c r="A33" s="221"/>
      <c r="B33" s="240"/>
      <c r="C33" s="241"/>
      <c r="D33" s="242"/>
      <c r="E33" s="242"/>
      <c r="F33" s="242"/>
      <c r="G33" s="243"/>
      <c r="H33" s="243"/>
      <c r="I33" s="243"/>
      <c r="J33" s="243"/>
      <c r="K33" s="243"/>
      <c r="L33" s="243"/>
      <c r="M33" s="243"/>
      <c r="N33" s="243"/>
      <c r="O33" s="243"/>
      <c r="P33" s="243"/>
    </row>
    <row r="34" spans="1:240" s="220" customFormat="1" ht="12" customHeight="1" x14ac:dyDescent="0.25">
      <c r="A34" s="239" t="s">
        <v>482</v>
      </c>
      <c r="B34" s="240"/>
      <c r="C34" s="244"/>
      <c r="D34" s="245">
        <v>1808.84</v>
      </c>
      <c r="E34" s="246" t="s">
        <v>483</v>
      </c>
      <c r="G34" s="240"/>
      <c r="H34" s="240"/>
      <c r="I34" s="240"/>
      <c r="J34" s="240"/>
      <c r="K34" s="240"/>
      <c r="L34" s="240"/>
      <c r="M34" s="240"/>
      <c r="N34" s="247"/>
      <c r="O34" s="247"/>
      <c r="P34" s="240"/>
    </row>
    <row r="35" spans="1:240" s="220" customFormat="1" ht="12" customHeight="1" x14ac:dyDescent="0.25">
      <c r="A35" s="221"/>
      <c r="B35" s="248" t="s">
        <v>484</v>
      </c>
      <c r="C35" s="249"/>
      <c r="D35" s="250"/>
      <c r="E35" s="246"/>
      <c r="G35" s="240"/>
    </row>
    <row r="36" spans="1:240" s="220" customFormat="1" ht="12" customHeight="1" x14ac:dyDescent="0.25">
      <c r="A36" s="221"/>
      <c r="B36" s="251" t="s">
        <v>485</v>
      </c>
      <c r="C36" s="244"/>
      <c r="D36" s="245">
        <v>110.47</v>
      </c>
      <c r="E36" s="246" t="s">
        <v>483</v>
      </c>
      <c r="I36" s="240"/>
      <c r="K36" s="240" t="s">
        <v>486</v>
      </c>
      <c r="L36" s="240"/>
      <c r="M36" s="240"/>
      <c r="N36" s="252"/>
      <c r="O36" s="245">
        <v>40.590000000000003</v>
      </c>
      <c r="P36" s="246" t="s">
        <v>483</v>
      </c>
    </row>
    <row r="37" spans="1:240" s="220" customFormat="1" ht="12" customHeight="1" x14ac:dyDescent="0.25">
      <c r="A37" s="221"/>
      <c r="B37" s="251" t="s">
        <v>487</v>
      </c>
      <c r="C37" s="253"/>
      <c r="D37" s="254">
        <v>38.78</v>
      </c>
      <c r="E37" s="246" t="s">
        <v>483</v>
      </c>
      <c r="I37" s="240"/>
      <c r="K37" s="240" t="s">
        <v>531</v>
      </c>
      <c r="L37" s="240"/>
      <c r="M37" s="240"/>
      <c r="N37" s="252"/>
      <c r="O37" s="245">
        <v>3.65</v>
      </c>
      <c r="P37" s="246" t="s">
        <v>483</v>
      </c>
    </row>
    <row r="38" spans="1:240" s="220" customFormat="1" ht="12" customHeight="1" x14ac:dyDescent="0.25">
      <c r="A38" s="221"/>
      <c r="B38" s="251" t="s">
        <v>489</v>
      </c>
      <c r="C38" s="253"/>
      <c r="D38" s="254">
        <v>1341.67</v>
      </c>
      <c r="E38" s="246" t="s">
        <v>483</v>
      </c>
      <c r="I38" s="240"/>
      <c r="K38" s="240" t="s">
        <v>488</v>
      </c>
      <c r="L38" s="240"/>
      <c r="M38" s="240"/>
      <c r="N38" s="255"/>
      <c r="O38" s="254">
        <v>121.1</v>
      </c>
      <c r="P38" s="256" t="s">
        <v>532</v>
      </c>
    </row>
    <row r="39" spans="1:240" s="220" customFormat="1" ht="12" customHeight="1" x14ac:dyDescent="0.25">
      <c r="A39" s="221"/>
      <c r="B39" s="251" t="s">
        <v>491</v>
      </c>
      <c r="C39" s="253"/>
      <c r="D39" s="245">
        <v>16.45</v>
      </c>
      <c r="E39" s="246" t="s">
        <v>483</v>
      </c>
      <c r="I39" s="240"/>
      <c r="K39" s="240" t="s">
        <v>490</v>
      </c>
      <c r="L39" s="240"/>
      <c r="M39" s="240"/>
      <c r="N39" s="255"/>
      <c r="O39" s="254">
        <v>8.01</v>
      </c>
      <c r="P39" s="256" t="s">
        <v>532</v>
      </c>
    </row>
    <row r="40" spans="1:240" s="220" customFormat="1" ht="9.75" customHeight="1" x14ac:dyDescent="0.25">
      <c r="A40" s="221"/>
      <c r="B40" s="240"/>
      <c r="D40" s="257"/>
      <c r="E40" s="246"/>
      <c r="H40" s="240"/>
      <c r="I40" s="240"/>
      <c r="J40" s="240"/>
      <c r="K40" s="240"/>
      <c r="L40" s="240"/>
      <c r="M40" s="240"/>
      <c r="N40" s="243"/>
      <c r="O40" s="243"/>
      <c r="P40" s="240"/>
    </row>
    <row r="41" spans="1:240" s="220" customFormat="1" ht="11.25" customHeight="1" x14ac:dyDescent="0.25">
      <c r="A41" s="466" t="s">
        <v>492</v>
      </c>
      <c r="B41" s="467" t="s">
        <v>493</v>
      </c>
      <c r="C41" s="468" t="s">
        <v>494</v>
      </c>
      <c r="D41" s="469"/>
      <c r="E41" s="469"/>
      <c r="F41" s="469"/>
      <c r="G41" s="470"/>
      <c r="H41" s="467" t="s">
        <v>495</v>
      </c>
      <c r="I41" s="467" t="s">
        <v>23</v>
      </c>
      <c r="J41" s="467"/>
      <c r="K41" s="467"/>
      <c r="L41" s="468" t="s">
        <v>533</v>
      </c>
      <c r="M41" s="469"/>
      <c r="N41" s="469"/>
      <c r="O41" s="469"/>
      <c r="P41" s="470"/>
    </row>
    <row r="42" spans="1:240" s="220" customFormat="1" ht="11.25" customHeight="1" x14ac:dyDescent="0.25">
      <c r="A42" s="466"/>
      <c r="B42" s="467"/>
      <c r="C42" s="471"/>
      <c r="D42" s="472"/>
      <c r="E42" s="472"/>
      <c r="F42" s="472"/>
      <c r="G42" s="473"/>
      <c r="H42" s="467"/>
      <c r="I42" s="467"/>
      <c r="J42" s="467"/>
      <c r="K42" s="467"/>
      <c r="L42" s="474"/>
      <c r="M42" s="475"/>
      <c r="N42" s="475"/>
      <c r="O42" s="475"/>
      <c r="P42" s="476"/>
    </row>
    <row r="43" spans="1:240" s="220" customFormat="1" ht="54" customHeight="1" x14ac:dyDescent="0.25">
      <c r="A43" s="466"/>
      <c r="B43" s="467"/>
      <c r="C43" s="474"/>
      <c r="D43" s="475"/>
      <c r="E43" s="475"/>
      <c r="F43" s="475"/>
      <c r="G43" s="476"/>
      <c r="H43" s="467"/>
      <c r="I43" s="258" t="s">
        <v>534</v>
      </c>
      <c r="J43" s="258" t="s">
        <v>496</v>
      </c>
      <c r="K43" s="258" t="s">
        <v>497</v>
      </c>
      <c r="L43" s="258" t="s">
        <v>535</v>
      </c>
      <c r="M43" s="258" t="s">
        <v>536</v>
      </c>
      <c r="N43" s="258" t="s">
        <v>537</v>
      </c>
      <c r="O43" s="258" t="s">
        <v>496</v>
      </c>
      <c r="P43" s="258" t="s">
        <v>538</v>
      </c>
    </row>
    <row r="44" spans="1:240" s="220" customFormat="1" ht="13.5" customHeight="1" x14ac:dyDescent="0.25">
      <c r="A44" s="259">
        <v>1</v>
      </c>
      <c r="B44" s="260">
        <v>2</v>
      </c>
      <c r="C44" s="463">
        <v>3</v>
      </c>
      <c r="D44" s="464"/>
      <c r="E44" s="464"/>
      <c r="F44" s="464"/>
      <c r="G44" s="465"/>
      <c r="H44" s="260">
        <v>4</v>
      </c>
      <c r="I44" s="260">
        <v>5</v>
      </c>
      <c r="J44" s="260">
        <v>6</v>
      </c>
      <c r="K44" s="260">
        <v>7</v>
      </c>
      <c r="L44" s="260">
        <v>8</v>
      </c>
      <c r="M44" s="260">
        <v>9</v>
      </c>
      <c r="N44" s="260">
        <v>10</v>
      </c>
      <c r="O44" s="260">
        <v>11</v>
      </c>
      <c r="P44" s="260">
        <v>12</v>
      </c>
    </row>
    <row r="45" spans="1:240" s="220" customFormat="1" ht="15" x14ac:dyDescent="0.25">
      <c r="A45" s="459" t="s">
        <v>566</v>
      </c>
      <c r="B45" s="460"/>
      <c r="C45" s="460"/>
      <c r="D45" s="460"/>
      <c r="E45" s="460"/>
      <c r="F45" s="460"/>
      <c r="G45" s="460"/>
      <c r="H45" s="460"/>
      <c r="I45" s="460"/>
      <c r="J45" s="460"/>
      <c r="K45" s="460"/>
      <c r="L45" s="460"/>
      <c r="M45" s="460"/>
      <c r="N45" s="460"/>
      <c r="O45" s="460"/>
      <c r="P45" s="461"/>
      <c r="HY45" s="261" t="s">
        <v>566</v>
      </c>
    </row>
    <row r="46" spans="1:240" s="220" customFormat="1" ht="34.5" x14ac:dyDescent="0.25">
      <c r="A46" s="262" t="s">
        <v>65</v>
      </c>
      <c r="B46" s="263" t="s">
        <v>567</v>
      </c>
      <c r="C46" s="458" t="s">
        <v>568</v>
      </c>
      <c r="D46" s="458"/>
      <c r="E46" s="458"/>
      <c r="F46" s="458"/>
      <c r="G46" s="458"/>
      <c r="H46" s="264" t="s">
        <v>553</v>
      </c>
      <c r="I46" s="265">
        <v>1</v>
      </c>
      <c r="J46" s="266">
        <v>1</v>
      </c>
      <c r="K46" s="266">
        <v>1</v>
      </c>
      <c r="L46" s="267"/>
      <c r="M46" s="265"/>
      <c r="N46" s="268"/>
      <c r="O46" s="265"/>
      <c r="P46" s="269"/>
      <c r="HY46" s="261"/>
      <c r="HZ46" s="261" t="s">
        <v>568</v>
      </c>
      <c r="IA46" s="261" t="s">
        <v>472</v>
      </c>
      <c r="IB46" s="261" t="s">
        <v>472</v>
      </c>
      <c r="IC46" s="261" t="s">
        <v>472</v>
      </c>
      <c r="ID46" s="261" t="s">
        <v>472</v>
      </c>
    </row>
    <row r="47" spans="1:240" s="220" customFormat="1" ht="15" x14ac:dyDescent="0.25">
      <c r="A47" s="270"/>
      <c r="B47" s="271" t="s">
        <v>65</v>
      </c>
      <c r="C47" s="456" t="s">
        <v>540</v>
      </c>
      <c r="D47" s="456"/>
      <c r="E47" s="456"/>
      <c r="F47" s="456"/>
      <c r="G47" s="456"/>
      <c r="H47" s="272" t="s">
        <v>500</v>
      </c>
      <c r="I47" s="273"/>
      <c r="J47" s="273"/>
      <c r="K47" s="274">
        <v>6.01</v>
      </c>
      <c r="L47" s="275"/>
      <c r="M47" s="273"/>
      <c r="N47" s="275"/>
      <c r="O47" s="273"/>
      <c r="P47" s="276">
        <v>1919.95</v>
      </c>
      <c r="HY47" s="261"/>
      <c r="HZ47" s="261"/>
      <c r="IA47" s="261"/>
      <c r="IB47" s="261"/>
      <c r="IC47" s="261"/>
      <c r="ID47" s="261"/>
      <c r="IE47" s="225" t="s">
        <v>540</v>
      </c>
    </row>
    <row r="48" spans="1:240" s="220" customFormat="1" ht="15" x14ac:dyDescent="0.25">
      <c r="A48" s="277"/>
      <c r="B48" s="271" t="s">
        <v>569</v>
      </c>
      <c r="C48" s="456" t="s">
        <v>570</v>
      </c>
      <c r="D48" s="456"/>
      <c r="E48" s="456"/>
      <c r="F48" s="456"/>
      <c r="G48" s="456"/>
      <c r="H48" s="272" t="s">
        <v>500</v>
      </c>
      <c r="I48" s="274">
        <v>6.01</v>
      </c>
      <c r="J48" s="273"/>
      <c r="K48" s="274">
        <v>6.01</v>
      </c>
      <c r="L48" s="278"/>
      <c r="M48" s="279"/>
      <c r="N48" s="280">
        <v>319.45999999999998</v>
      </c>
      <c r="O48" s="273"/>
      <c r="P48" s="276">
        <v>1919.95</v>
      </c>
      <c r="Q48" s="281"/>
      <c r="R48" s="281"/>
      <c r="HY48" s="261"/>
      <c r="HZ48" s="261"/>
      <c r="IA48" s="261"/>
      <c r="IB48" s="261"/>
      <c r="IC48" s="261"/>
      <c r="ID48" s="261"/>
      <c r="IE48" s="225"/>
      <c r="IF48" s="225" t="s">
        <v>570</v>
      </c>
    </row>
    <row r="49" spans="1:258" s="220" customFormat="1" ht="15" x14ac:dyDescent="0.25">
      <c r="A49" s="270"/>
      <c r="B49" s="271" t="s">
        <v>63</v>
      </c>
      <c r="C49" s="456" t="s">
        <v>498</v>
      </c>
      <c r="D49" s="456"/>
      <c r="E49" s="456"/>
      <c r="F49" s="456"/>
      <c r="G49" s="456"/>
      <c r="H49" s="272"/>
      <c r="I49" s="273"/>
      <c r="J49" s="273"/>
      <c r="K49" s="273"/>
      <c r="L49" s="275"/>
      <c r="M49" s="273"/>
      <c r="N49" s="275"/>
      <c r="O49" s="273"/>
      <c r="P49" s="276">
        <v>3922.2</v>
      </c>
      <c r="HY49" s="261"/>
      <c r="HZ49" s="261"/>
      <c r="IA49" s="261"/>
      <c r="IB49" s="261"/>
      <c r="IC49" s="261"/>
      <c r="ID49" s="261"/>
      <c r="IE49" s="225" t="s">
        <v>498</v>
      </c>
      <c r="IF49" s="225"/>
    </row>
    <row r="50" spans="1:258" s="220" customFormat="1" ht="15" x14ac:dyDescent="0.25">
      <c r="A50" s="270"/>
      <c r="B50" s="271"/>
      <c r="C50" s="456" t="s">
        <v>541</v>
      </c>
      <c r="D50" s="456"/>
      <c r="E50" s="456"/>
      <c r="F50" s="456"/>
      <c r="G50" s="456"/>
      <c r="H50" s="272" t="s">
        <v>500</v>
      </c>
      <c r="I50" s="273"/>
      <c r="J50" s="273"/>
      <c r="K50" s="274">
        <v>2.44</v>
      </c>
      <c r="L50" s="275"/>
      <c r="M50" s="273"/>
      <c r="N50" s="275"/>
      <c r="O50" s="273"/>
      <c r="P50" s="276">
        <v>1122.47</v>
      </c>
      <c r="HY50" s="261"/>
      <c r="HZ50" s="261"/>
      <c r="IA50" s="261"/>
      <c r="IB50" s="261"/>
      <c r="IC50" s="261"/>
      <c r="ID50" s="261"/>
      <c r="IE50" s="225" t="s">
        <v>541</v>
      </c>
      <c r="IF50" s="225"/>
    </row>
    <row r="51" spans="1:258" s="220" customFormat="1" ht="15" x14ac:dyDescent="0.25">
      <c r="A51" s="277"/>
      <c r="B51" s="271" t="s">
        <v>549</v>
      </c>
      <c r="C51" s="456" t="s">
        <v>550</v>
      </c>
      <c r="D51" s="456"/>
      <c r="E51" s="456"/>
      <c r="F51" s="456"/>
      <c r="G51" s="456"/>
      <c r="H51" s="272" t="s">
        <v>685</v>
      </c>
      <c r="I51" s="274">
        <v>2.44</v>
      </c>
      <c r="J51" s="273"/>
      <c r="K51" s="274">
        <v>2.44</v>
      </c>
      <c r="L51" s="278"/>
      <c r="M51" s="279"/>
      <c r="N51" s="280">
        <v>1607.46</v>
      </c>
      <c r="O51" s="273"/>
      <c r="P51" s="276">
        <v>3922.2</v>
      </c>
      <c r="Q51" s="281"/>
      <c r="R51" s="281"/>
      <c r="HY51" s="261"/>
      <c r="HZ51" s="261"/>
      <c r="IA51" s="261"/>
      <c r="IB51" s="261"/>
      <c r="IC51" s="261"/>
      <c r="ID51" s="261"/>
      <c r="IE51" s="225"/>
      <c r="IF51" s="225" t="s">
        <v>550</v>
      </c>
    </row>
    <row r="52" spans="1:258" s="220" customFormat="1" ht="15" x14ac:dyDescent="0.25">
      <c r="A52" s="282"/>
      <c r="B52" s="271" t="s">
        <v>551</v>
      </c>
      <c r="C52" s="456" t="s">
        <v>552</v>
      </c>
      <c r="D52" s="456"/>
      <c r="E52" s="456"/>
      <c r="F52" s="456"/>
      <c r="G52" s="456"/>
      <c r="H52" s="272" t="s">
        <v>500</v>
      </c>
      <c r="I52" s="274">
        <v>2.44</v>
      </c>
      <c r="J52" s="273"/>
      <c r="K52" s="274">
        <v>2.44</v>
      </c>
      <c r="L52" s="275"/>
      <c r="M52" s="273"/>
      <c r="N52" s="283">
        <v>460.03</v>
      </c>
      <c r="O52" s="273"/>
      <c r="P52" s="276">
        <v>1122.47</v>
      </c>
      <c r="HY52" s="261"/>
      <c r="HZ52" s="261"/>
      <c r="IA52" s="261"/>
      <c r="IB52" s="261"/>
      <c r="IC52" s="261"/>
      <c r="ID52" s="261"/>
      <c r="IE52" s="225"/>
      <c r="IF52" s="225"/>
      <c r="IG52" s="225" t="s">
        <v>552</v>
      </c>
    </row>
    <row r="53" spans="1:258" s="220" customFormat="1" ht="15" x14ac:dyDescent="0.25">
      <c r="A53" s="284"/>
      <c r="B53" s="223"/>
      <c r="C53" s="457" t="s">
        <v>686</v>
      </c>
      <c r="D53" s="457"/>
      <c r="E53" s="457"/>
      <c r="F53" s="457"/>
      <c r="G53" s="457"/>
      <c r="H53" s="264"/>
      <c r="I53" s="265"/>
      <c r="J53" s="265"/>
      <c r="K53" s="265"/>
      <c r="L53" s="267"/>
      <c r="M53" s="265"/>
      <c r="N53" s="285"/>
      <c r="O53" s="265"/>
      <c r="P53" s="286">
        <v>6964.62</v>
      </c>
      <c r="Q53" s="281"/>
      <c r="R53" s="281"/>
      <c r="HY53" s="261"/>
      <c r="HZ53" s="261"/>
      <c r="IA53" s="261"/>
      <c r="IB53" s="261"/>
      <c r="IC53" s="261"/>
      <c r="ID53" s="261"/>
      <c r="IE53" s="225"/>
      <c r="IF53" s="225"/>
      <c r="IG53" s="225"/>
      <c r="IH53" s="261" t="s">
        <v>686</v>
      </c>
    </row>
    <row r="54" spans="1:258" s="220" customFormat="1" ht="15" x14ac:dyDescent="0.25">
      <c r="A54" s="282"/>
      <c r="B54" s="271"/>
      <c r="C54" s="456" t="s">
        <v>687</v>
      </c>
      <c r="D54" s="456"/>
      <c r="E54" s="456"/>
      <c r="F54" s="456"/>
      <c r="G54" s="456"/>
      <c r="H54" s="272"/>
      <c r="I54" s="273"/>
      <c r="J54" s="273"/>
      <c r="K54" s="273"/>
      <c r="L54" s="275"/>
      <c r="M54" s="273"/>
      <c r="N54" s="275"/>
      <c r="O54" s="273"/>
      <c r="P54" s="276">
        <v>3042.42</v>
      </c>
      <c r="HY54" s="261"/>
      <c r="HZ54" s="261"/>
      <c r="IA54" s="261"/>
      <c r="IB54" s="261"/>
      <c r="IC54" s="261"/>
      <c r="ID54" s="261"/>
      <c r="IE54" s="225"/>
      <c r="IF54" s="225"/>
      <c r="IG54" s="225"/>
      <c r="IH54" s="261"/>
      <c r="II54" s="225" t="s">
        <v>687</v>
      </c>
    </row>
    <row r="55" spans="1:258" s="220" customFormat="1" ht="15" x14ac:dyDescent="0.25">
      <c r="A55" s="282"/>
      <c r="B55" s="271" t="s">
        <v>688</v>
      </c>
      <c r="C55" s="456" t="s">
        <v>689</v>
      </c>
      <c r="D55" s="456"/>
      <c r="E55" s="456"/>
      <c r="F55" s="456"/>
      <c r="G55" s="456"/>
      <c r="H55" s="272" t="s">
        <v>465</v>
      </c>
      <c r="I55" s="287">
        <v>103</v>
      </c>
      <c r="J55" s="273"/>
      <c r="K55" s="287">
        <v>103</v>
      </c>
      <c r="L55" s="275"/>
      <c r="M55" s="273"/>
      <c r="N55" s="275"/>
      <c r="O55" s="273"/>
      <c r="P55" s="276">
        <v>3133.69</v>
      </c>
      <c r="HY55" s="261"/>
      <c r="HZ55" s="261"/>
      <c r="IA55" s="261"/>
      <c r="IB55" s="261"/>
      <c r="IC55" s="261"/>
      <c r="ID55" s="261"/>
      <c r="IE55" s="225"/>
      <c r="IF55" s="225"/>
      <c r="IG55" s="225"/>
      <c r="IH55" s="261"/>
      <c r="II55" s="225" t="s">
        <v>689</v>
      </c>
    </row>
    <row r="56" spans="1:258" s="220" customFormat="1" ht="15" x14ac:dyDescent="0.25">
      <c r="A56" s="282"/>
      <c r="B56" s="271" t="s">
        <v>690</v>
      </c>
      <c r="C56" s="456" t="s">
        <v>691</v>
      </c>
      <c r="D56" s="456"/>
      <c r="E56" s="456"/>
      <c r="F56" s="456"/>
      <c r="G56" s="456"/>
      <c r="H56" s="272" t="s">
        <v>465</v>
      </c>
      <c r="I56" s="287">
        <v>60</v>
      </c>
      <c r="J56" s="273"/>
      <c r="K56" s="287">
        <v>60</v>
      </c>
      <c r="L56" s="275"/>
      <c r="M56" s="273"/>
      <c r="N56" s="275"/>
      <c r="O56" s="273"/>
      <c r="P56" s="276">
        <v>1825.45</v>
      </c>
      <c r="HY56" s="261"/>
      <c r="HZ56" s="261"/>
      <c r="IA56" s="261"/>
      <c r="IB56" s="261"/>
      <c r="IC56" s="261"/>
      <c r="ID56" s="261"/>
      <c r="IE56" s="225"/>
      <c r="IF56" s="225"/>
      <c r="IG56" s="225"/>
      <c r="IH56" s="261"/>
      <c r="II56" s="225" t="s">
        <v>691</v>
      </c>
    </row>
    <row r="57" spans="1:258" s="220" customFormat="1" ht="15" x14ac:dyDescent="0.25">
      <c r="A57" s="288"/>
      <c r="B57" s="289"/>
      <c r="C57" s="457" t="s">
        <v>501</v>
      </c>
      <c r="D57" s="457"/>
      <c r="E57" s="457"/>
      <c r="F57" s="457"/>
      <c r="G57" s="457"/>
      <c r="H57" s="264"/>
      <c r="I57" s="265"/>
      <c r="J57" s="265"/>
      <c r="K57" s="265"/>
      <c r="L57" s="267"/>
      <c r="M57" s="265"/>
      <c r="N57" s="285">
        <v>11923.76</v>
      </c>
      <c r="O57" s="265"/>
      <c r="P57" s="286">
        <v>11923.76</v>
      </c>
      <c r="HY57" s="261"/>
      <c r="HZ57" s="261"/>
      <c r="IA57" s="261"/>
      <c r="IB57" s="261"/>
      <c r="IC57" s="261"/>
      <c r="ID57" s="261"/>
      <c r="IE57" s="225"/>
      <c r="IF57" s="225"/>
      <c r="IG57" s="225"/>
      <c r="IH57" s="261"/>
      <c r="II57" s="225"/>
      <c r="IJ57" s="261" t="s">
        <v>501</v>
      </c>
    </row>
    <row r="58" spans="1:258" s="220" customFormat="1" ht="0.75" customHeight="1" x14ac:dyDescent="0.25">
      <c r="A58" s="290"/>
      <c r="B58" s="291"/>
      <c r="C58" s="291"/>
      <c r="D58" s="291"/>
      <c r="E58" s="291"/>
      <c r="F58" s="291"/>
      <c r="G58" s="291"/>
      <c r="H58" s="292"/>
      <c r="I58" s="293"/>
      <c r="J58" s="293"/>
      <c r="K58" s="293"/>
      <c r="L58" s="294"/>
      <c r="M58" s="293"/>
      <c r="N58" s="294"/>
      <c r="O58" s="293"/>
      <c r="P58" s="295"/>
      <c r="HY58" s="261"/>
      <c r="HZ58" s="261"/>
      <c r="IA58" s="261"/>
      <c r="IB58" s="261"/>
      <c r="IC58" s="261"/>
      <c r="ID58" s="261"/>
      <c r="IE58" s="225"/>
      <c r="IF58" s="225"/>
      <c r="IG58" s="225"/>
      <c r="IH58" s="261"/>
      <c r="II58" s="225"/>
      <c r="IJ58" s="261"/>
    </row>
    <row r="59" spans="1:258" s="220" customFormat="1" ht="15" x14ac:dyDescent="0.25">
      <c r="A59" s="262" t="s">
        <v>63</v>
      </c>
      <c r="B59" s="263" t="s">
        <v>571</v>
      </c>
      <c r="C59" s="458" t="s">
        <v>572</v>
      </c>
      <c r="D59" s="458"/>
      <c r="E59" s="458"/>
      <c r="F59" s="458"/>
      <c r="G59" s="458"/>
      <c r="H59" s="264" t="s">
        <v>547</v>
      </c>
      <c r="I59" s="265">
        <v>10</v>
      </c>
      <c r="J59" s="266">
        <v>1</v>
      </c>
      <c r="K59" s="266">
        <v>10</v>
      </c>
      <c r="L59" s="296">
        <v>951.95</v>
      </c>
      <c r="M59" s="297">
        <v>1.04</v>
      </c>
      <c r="N59" s="298">
        <v>990.03</v>
      </c>
      <c r="O59" s="265"/>
      <c r="P59" s="286">
        <v>9900.2999999999993</v>
      </c>
      <c r="HY59" s="261"/>
      <c r="HZ59" s="261" t="s">
        <v>572</v>
      </c>
      <c r="IA59" s="261" t="s">
        <v>472</v>
      </c>
      <c r="IB59" s="261" t="s">
        <v>472</v>
      </c>
      <c r="IC59" s="261" t="s">
        <v>472</v>
      </c>
      <c r="ID59" s="261" t="s">
        <v>472</v>
      </c>
      <c r="IE59" s="225"/>
      <c r="IF59" s="225"/>
      <c r="IG59" s="225"/>
      <c r="IH59" s="261"/>
      <c r="II59" s="225"/>
      <c r="IJ59" s="261"/>
    </row>
    <row r="60" spans="1:258" s="220" customFormat="1" ht="15" x14ac:dyDescent="0.25">
      <c r="A60" s="288"/>
      <c r="B60" s="289"/>
      <c r="C60" s="455" t="s">
        <v>692</v>
      </c>
      <c r="D60" s="455"/>
      <c r="E60" s="455"/>
      <c r="F60" s="455"/>
      <c r="G60" s="455"/>
      <c r="H60" s="455"/>
      <c r="I60" s="455"/>
      <c r="J60" s="455"/>
      <c r="K60" s="455"/>
      <c r="L60" s="455"/>
      <c r="M60" s="455"/>
      <c r="N60" s="455"/>
      <c r="O60" s="455"/>
      <c r="P60" s="462"/>
      <c r="HY60" s="261"/>
      <c r="HZ60" s="261"/>
      <c r="IA60" s="261"/>
      <c r="IB60" s="261"/>
      <c r="IC60" s="261"/>
      <c r="ID60" s="261"/>
      <c r="IE60" s="225"/>
      <c r="IF60" s="225"/>
      <c r="IG60" s="225"/>
      <c r="IH60" s="261"/>
      <c r="II60" s="225"/>
      <c r="IJ60" s="261"/>
      <c r="IK60" s="224" t="s">
        <v>692</v>
      </c>
      <c r="IL60" s="224" t="s">
        <v>472</v>
      </c>
      <c r="IM60" s="224" t="s">
        <v>472</v>
      </c>
      <c r="IN60" s="224" t="s">
        <v>472</v>
      </c>
      <c r="IO60" s="224" t="s">
        <v>472</v>
      </c>
      <c r="IP60" s="224" t="s">
        <v>472</v>
      </c>
      <c r="IQ60" s="224" t="s">
        <v>472</v>
      </c>
      <c r="IR60" s="224" t="s">
        <v>472</v>
      </c>
      <c r="IS60" s="224" t="s">
        <v>472</v>
      </c>
      <c r="IT60" s="224" t="s">
        <v>472</v>
      </c>
      <c r="IU60" s="224" t="s">
        <v>472</v>
      </c>
      <c r="IV60" s="224" t="s">
        <v>472</v>
      </c>
      <c r="IW60" s="224" t="s">
        <v>472</v>
      </c>
      <c r="IX60" s="224" t="s">
        <v>472</v>
      </c>
    </row>
    <row r="61" spans="1:258" s="220" customFormat="1" ht="15" x14ac:dyDescent="0.25">
      <c r="A61" s="288"/>
      <c r="B61" s="289"/>
      <c r="C61" s="457" t="s">
        <v>501</v>
      </c>
      <c r="D61" s="457"/>
      <c r="E61" s="457"/>
      <c r="F61" s="457"/>
      <c r="G61" s="457"/>
      <c r="H61" s="264"/>
      <c r="I61" s="265"/>
      <c r="J61" s="265"/>
      <c r="K61" s="265"/>
      <c r="L61" s="267"/>
      <c r="M61" s="265"/>
      <c r="N61" s="267"/>
      <c r="O61" s="265"/>
      <c r="P61" s="286">
        <v>9900.2999999999993</v>
      </c>
      <c r="HY61" s="261"/>
      <c r="HZ61" s="261"/>
      <c r="IA61" s="261"/>
      <c r="IB61" s="261"/>
      <c r="IC61" s="261"/>
      <c r="ID61" s="261"/>
      <c r="IE61" s="225"/>
      <c r="IF61" s="225"/>
      <c r="IG61" s="225"/>
      <c r="IH61" s="261"/>
      <c r="II61" s="225"/>
      <c r="IJ61" s="261" t="s">
        <v>501</v>
      </c>
    </row>
    <row r="62" spans="1:258" s="220" customFormat="1" ht="0.75" customHeight="1" x14ac:dyDescent="0.25">
      <c r="A62" s="290"/>
      <c r="B62" s="291"/>
      <c r="C62" s="291"/>
      <c r="D62" s="291"/>
      <c r="E62" s="291"/>
      <c r="F62" s="291"/>
      <c r="G62" s="291"/>
      <c r="H62" s="292"/>
      <c r="I62" s="293"/>
      <c r="J62" s="293"/>
      <c r="K62" s="293"/>
      <c r="L62" s="294"/>
      <c r="M62" s="293"/>
      <c r="N62" s="294"/>
      <c r="O62" s="293"/>
      <c r="P62" s="295"/>
      <c r="HY62" s="261"/>
      <c r="HZ62" s="261"/>
      <c r="IA62" s="261"/>
      <c r="IB62" s="261"/>
      <c r="IC62" s="261"/>
      <c r="ID62" s="261"/>
      <c r="IE62" s="225"/>
      <c r="IF62" s="225"/>
      <c r="IG62" s="225"/>
      <c r="IH62" s="261"/>
      <c r="II62" s="225"/>
      <c r="IJ62" s="261"/>
    </row>
    <row r="63" spans="1:258" s="220" customFormat="1" ht="23.25" x14ac:dyDescent="0.25">
      <c r="A63" s="262" t="s">
        <v>62</v>
      </c>
      <c r="B63" s="263" t="s">
        <v>693</v>
      </c>
      <c r="C63" s="458" t="s">
        <v>694</v>
      </c>
      <c r="D63" s="458"/>
      <c r="E63" s="458"/>
      <c r="F63" s="458"/>
      <c r="G63" s="458"/>
      <c r="H63" s="264" t="s">
        <v>547</v>
      </c>
      <c r="I63" s="265">
        <v>1.66</v>
      </c>
      <c r="J63" s="266">
        <v>1</v>
      </c>
      <c r="K63" s="297">
        <v>1.66</v>
      </c>
      <c r="L63" s="267"/>
      <c r="M63" s="265"/>
      <c r="N63" s="299">
        <v>7371</v>
      </c>
      <c r="O63" s="265"/>
      <c r="P63" s="286">
        <v>12235.86</v>
      </c>
      <c r="HY63" s="261"/>
      <c r="HZ63" s="261" t="s">
        <v>694</v>
      </c>
      <c r="IA63" s="261" t="s">
        <v>472</v>
      </c>
      <c r="IB63" s="261" t="s">
        <v>472</v>
      </c>
      <c r="IC63" s="261" t="s">
        <v>472</v>
      </c>
      <c r="ID63" s="261" t="s">
        <v>472</v>
      </c>
      <c r="IE63" s="225"/>
      <c r="IF63" s="225"/>
      <c r="IG63" s="225"/>
      <c r="IH63" s="261"/>
      <c r="II63" s="225"/>
      <c r="IJ63" s="261"/>
    </row>
    <row r="64" spans="1:258" s="220" customFormat="1" ht="15" x14ac:dyDescent="0.25">
      <c r="A64" s="288"/>
      <c r="B64" s="289"/>
      <c r="C64" s="455" t="s">
        <v>692</v>
      </c>
      <c r="D64" s="455"/>
      <c r="E64" s="455"/>
      <c r="F64" s="455"/>
      <c r="G64" s="455"/>
      <c r="H64" s="455"/>
      <c r="I64" s="455"/>
      <c r="J64" s="455"/>
      <c r="K64" s="455"/>
      <c r="L64" s="455"/>
      <c r="M64" s="455"/>
      <c r="N64" s="455"/>
      <c r="O64" s="455"/>
      <c r="P64" s="462"/>
      <c r="HY64" s="261"/>
      <c r="HZ64" s="261"/>
      <c r="IA64" s="261"/>
      <c r="IB64" s="261"/>
      <c r="IC64" s="261"/>
      <c r="ID64" s="261"/>
      <c r="IE64" s="225"/>
      <c r="IF64" s="225"/>
      <c r="IG64" s="225"/>
      <c r="IH64" s="261"/>
      <c r="II64" s="225"/>
      <c r="IJ64" s="261"/>
      <c r="IK64" s="224" t="s">
        <v>692</v>
      </c>
      <c r="IL64" s="224" t="s">
        <v>472</v>
      </c>
      <c r="IM64" s="224" t="s">
        <v>472</v>
      </c>
      <c r="IN64" s="224" t="s">
        <v>472</v>
      </c>
      <c r="IO64" s="224" t="s">
        <v>472</v>
      </c>
      <c r="IP64" s="224" t="s">
        <v>472</v>
      </c>
      <c r="IQ64" s="224" t="s">
        <v>472</v>
      </c>
      <c r="IR64" s="224" t="s">
        <v>472</v>
      </c>
      <c r="IS64" s="224" t="s">
        <v>472</v>
      </c>
      <c r="IT64" s="224" t="s">
        <v>472</v>
      </c>
      <c r="IU64" s="224" t="s">
        <v>472</v>
      </c>
      <c r="IV64" s="224" t="s">
        <v>472</v>
      </c>
      <c r="IW64" s="224" t="s">
        <v>472</v>
      </c>
      <c r="IX64" s="224" t="s">
        <v>472</v>
      </c>
    </row>
    <row r="65" spans="1:259" s="220" customFormat="1" ht="15" x14ac:dyDescent="0.25">
      <c r="A65" s="300"/>
      <c r="B65" s="222"/>
      <c r="C65" s="455" t="s">
        <v>695</v>
      </c>
      <c r="D65" s="455"/>
      <c r="E65" s="455"/>
      <c r="F65" s="455"/>
      <c r="G65" s="455"/>
      <c r="H65" s="455"/>
      <c r="I65" s="455"/>
      <c r="J65" s="455"/>
      <c r="K65" s="455"/>
      <c r="L65" s="455"/>
      <c r="M65" s="455"/>
      <c r="N65" s="455"/>
      <c r="O65" s="455"/>
      <c r="P65" s="462"/>
      <c r="HY65" s="261"/>
      <c r="HZ65" s="261"/>
      <c r="IA65" s="261"/>
      <c r="IB65" s="261"/>
      <c r="IC65" s="261"/>
      <c r="ID65" s="261"/>
      <c r="IE65" s="225"/>
      <c r="IF65" s="225"/>
      <c r="IG65" s="225"/>
      <c r="IH65" s="261"/>
      <c r="II65" s="225"/>
      <c r="IJ65" s="261"/>
      <c r="IY65" s="224" t="s">
        <v>695</v>
      </c>
    </row>
    <row r="66" spans="1:259" s="220" customFormat="1" ht="15" x14ac:dyDescent="0.25">
      <c r="A66" s="288"/>
      <c r="B66" s="289"/>
      <c r="C66" s="457" t="s">
        <v>501</v>
      </c>
      <c r="D66" s="457"/>
      <c r="E66" s="457"/>
      <c r="F66" s="457"/>
      <c r="G66" s="457"/>
      <c r="H66" s="264"/>
      <c r="I66" s="265"/>
      <c r="J66" s="265"/>
      <c r="K66" s="265"/>
      <c r="L66" s="267"/>
      <c r="M66" s="265"/>
      <c r="N66" s="267"/>
      <c r="O66" s="265"/>
      <c r="P66" s="286">
        <v>12235.86</v>
      </c>
      <c r="HY66" s="261"/>
      <c r="HZ66" s="261"/>
      <c r="IA66" s="261"/>
      <c r="IB66" s="261"/>
      <c r="IC66" s="261"/>
      <c r="ID66" s="261"/>
      <c r="IE66" s="225"/>
      <c r="IF66" s="225"/>
      <c r="IG66" s="225"/>
      <c r="IH66" s="261"/>
      <c r="II66" s="225"/>
      <c r="IJ66" s="261" t="s">
        <v>501</v>
      </c>
    </row>
    <row r="67" spans="1:259" s="220" customFormat="1" ht="0.75" customHeight="1" x14ac:dyDescent="0.25">
      <c r="A67" s="290"/>
      <c r="B67" s="291"/>
      <c r="C67" s="291"/>
      <c r="D67" s="291"/>
      <c r="E67" s="291"/>
      <c r="F67" s="291"/>
      <c r="G67" s="291"/>
      <c r="H67" s="292"/>
      <c r="I67" s="293"/>
      <c r="J67" s="293"/>
      <c r="K67" s="293"/>
      <c r="L67" s="294"/>
      <c r="M67" s="293"/>
      <c r="N67" s="294"/>
      <c r="O67" s="293"/>
      <c r="P67" s="295"/>
      <c r="HY67" s="261"/>
      <c r="HZ67" s="261"/>
      <c r="IA67" s="261"/>
      <c r="IB67" s="261"/>
      <c r="IC67" s="261"/>
      <c r="ID67" s="261"/>
      <c r="IE67" s="225"/>
      <c r="IF67" s="225"/>
      <c r="IG67" s="225"/>
      <c r="IH67" s="261"/>
      <c r="II67" s="225"/>
      <c r="IJ67" s="261"/>
    </row>
    <row r="68" spans="1:259" s="220" customFormat="1" ht="34.5" x14ac:dyDescent="0.25">
      <c r="A68" s="262" t="s">
        <v>61</v>
      </c>
      <c r="B68" s="263" t="s">
        <v>573</v>
      </c>
      <c r="C68" s="458" t="s">
        <v>574</v>
      </c>
      <c r="D68" s="458"/>
      <c r="E68" s="458"/>
      <c r="F68" s="458"/>
      <c r="G68" s="458"/>
      <c r="H68" s="264" t="s">
        <v>553</v>
      </c>
      <c r="I68" s="265">
        <v>1</v>
      </c>
      <c r="J68" s="266">
        <v>1</v>
      </c>
      <c r="K68" s="266">
        <v>1</v>
      </c>
      <c r="L68" s="267"/>
      <c r="M68" s="265"/>
      <c r="N68" s="268"/>
      <c r="O68" s="265"/>
      <c r="P68" s="269"/>
      <c r="HY68" s="261"/>
      <c r="HZ68" s="261" t="s">
        <v>574</v>
      </c>
      <c r="IA68" s="261" t="s">
        <v>472</v>
      </c>
      <c r="IB68" s="261" t="s">
        <v>472</v>
      </c>
      <c r="IC68" s="261" t="s">
        <v>472</v>
      </c>
      <c r="ID68" s="261" t="s">
        <v>472</v>
      </c>
      <c r="IE68" s="225"/>
      <c r="IF68" s="225"/>
      <c r="IG68" s="225"/>
      <c r="IH68" s="261"/>
      <c r="II68" s="225"/>
      <c r="IJ68" s="261"/>
    </row>
    <row r="69" spans="1:259" s="220" customFormat="1" ht="15" x14ac:dyDescent="0.25">
      <c r="A69" s="270"/>
      <c r="B69" s="271" t="s">
        <v>65</v>
      </c>
      <c r="C69" s="456" t="s">
        <v>540</v>
      </c>
      <c r="D69" s="456"/>
      <c r="E69" s="456"/>
      <c r="F69" s="456"/>
      <c r="G69" s="456"/>
      <c r="H69" s="272" t="s">
        <v>500</v>
      </c>
      <c r="I69" s="273"/>
      <c r="J69" s="273"/>
      <c r="K69" s="301">
        <v>31.2</v>
      </c>
      <c r="L69" s="275"/>
      <c r="M69" s="273"/>
      <c r="N69" s="275"/>
      <c r="O69" s="273"/>
      <c r="P69" s="276">
        <v>10844.5</v>
      </c>
      <c r="HY69" s="261"/>
      <c r="HZ69" s="261"/>
      <c r="IA69" s="261"/>
      <c r="IB69" s="261"/>
      <c r="IC69" s="261"/>
      <c r="ID69" s="261"/>
      <c r="IE69" s="225" t="s">
        <v>540</v>
      </c>
      <c r="IF69" s="225"/>
      <c r="IG69" s="225"/>
      <c r="IH69" s="261"/>
      <c r="II69" s="225"/>
      <c r="IJ69" s="261"/>
    </row>
    <row r="70" spans="1:259" s="220" customFormat="1" ht="15" x14ac:dyDescent="0.25">
      <c r="A70" s="277"/>
      <c r="B70" s="271" t="s">
        <v>575</v>
      </c>
      <c r="C70" s="456" t="s">
        <v>576</v>
      </c>
      <c r="D70" s="456"/>
      <c r="E70" s="456"/>
      <c r="F70" s="456"/>
      <c r="G70" s="456"/>
      <c r="H70" s="272" t="s">
        <v>500</v>
      </c>
      <c r="I70" s="301">
        <v>31.2</v>
      </c>
      <c r="J70" s="273"/>
      <c r="K70" s="301">
        <v>31.2</v>
      </c>
      <c r="L70" s="278"/>
      <c r="M70" s="279"/>
      <c r="N70" s="280">
        <v>347.58</v>
      </c>
      <c r="O70" s="273"/>
      <c r="P70" s="276">
        <v>10844.5</v>
      </c>
      <c r="Q70" s="281"/>
      <c r="R70" s="281"/>
      <c r="HY70" s="261"/>
      <c r="HZ70" s="261"/>
      <c r="IA70" s="261"/>
      <c r="IB70" s="261"/>
      <c r="IC70" s="261"/>
      <c r="ID70" s="261"/>
      <c r="IE70" s="225"/>
      <c r="IF70" s="225" t="s">
        <v>576</v>
      </c>
      <c r="IG70" s="225"/>
      <c r="IH70" s="261"/>
      <c r="II70" s="225"/>
      <c r="IJ70" s="261"/>
    </row>
    <row r="71" spans="1:259" s="220" customFormat="1" ht="15" x14ac:dyDescent="0.25">
      <c r="A71" s="270"/>
      <c r="B71" s="271" t="s">
        <v>63</v>
      </c>
      <c r="C71" s="456" t="s">
        <v>498</v>
      </c>
      <c r="D71" s="456"/>
      <c r="E71" s="456"/>
      <c r="F71" s="456"/>
      <c r="G71" s="456"/>
      <c r="H71" s="272"/>
      <c r="I71" s="273"/>
      <c r="J71" s="273"/>
      <c r="K71" s="273"/>
      <c r="L71" s="275"/>
      <c r="M71" s="273"/>
      <c r="N71" s="275"/>
      <c r="O71" s="273"/>
      <c r="P71" s="276">
        <v>7924.78</v>
      </c>
      <c r="HY71" s="261"/>
      <c r="HZ71" s="261"/>
      <c r="IA71" s="261"/>
      <c r="IB71" s="261"/>
      <c r="IC71" s="261"/>
      <c r="ID71" s="261"/>
      <c r="IE71" s="225" t="s">
        <v>498</v>
      </c>
      <c r="IF71" s="225"/>
      <c r="IG71" s="225"/>
      <c r="IH71" s="261"/>
      <c r="II71" s="225"/>
      <c r="IJ71" s="261"/>
    </row>
    <row r="72" spans="1:259" s="220" customFormat="1" ht="15" x14ac:dyDescent="0.25">
      <c r="A72" s="270"/>
      <c r="B72" s="271"/>
      <c r="C72" s="456" t="s">
        <v>541</v>
      </c>
      <c r="D72" s="456"/>
      <c r="E72" s="456"/>
      <c r="F72" s="456"/>
      <c r="G72" s="456"/>
      <c r="H72" s="272" t="s">
        <v>500</v>
      </c>
      <c r="I72" s="273"/>
      <c r="J72" s="273"/>
      <c r="K72" s="274">
        <v>4.93</v>
      </c>
      <c r="L72" s="275"/>
      <c r="M72" s="273"/>
      <c r="N72" s="275"/>
      <c r="O72" s="273"/>
      <c r="P72" s="276">
        <v>2267.9499999999998</v>
      </c>
      <c r="HY72" s="261"/>
      <c r="HZ72" s="261"/>
      <c r="IA72" s="261"/>
      <c r="IB72" s="261"/>
      <c r="IC72" s="261"/>
      <c r="ID72" s="261"/>
      <c r="IE72" s="225" t="s">
        <v>541</v>
      </c>
      <c r="IF72" s="225"/>
      <c r="IG72" s="225"/>
      <c r="IH72" s="261"/>
      <c r="II72" s="225"/>
      <c r="IJ72" s="261"/>
    </row>
    <row r="73" spans="1:259" s="220" customFormat="1" ht="15" x14ac:dyDescent="0.25">
      <c r="A73" s="277"/>
      <c r="B73" s="271" t="s">
        <v>549</v>
      </c>
      <c r="C73" s="456" t="s">
        <v>550</v>
      </c>
      <c r="D73" s="456"/>
      <c r="E73" s="456"/>
      <c r="F73" s="456"/>
      <c r="G73" s="456"/>
      <c r="H73" s="272" t="s">
        <v>685</v>
      </c>
      <c r="I73" s="274">
        <v>4.93</v>
      </c>
      <c r="J73" s="273"/>
      <c r="K73" s="274">
        <v>4.93</v>
      </c>
      <c r="L73" s="278"/>
      <c r="M73" s="279"/>
      <c r="N73" s="280">
        <v>1607.46</v>
      </c>
      <c r="O73" s="273"/>
      <c r="P73" s="276">
        <v>7924.78</v>
      </c>
      <c r="Q73" s="281"/>
      <c r="R73" s="281"/>
      <c r="HY73" s="261"/>
      <c r="HZ73" s="261"/>
      <c r="IA73" s="261"/>
      <c r="IB73" s="261"/>
      <c r="IC73" s="261"/>
      <c r="ID73" s="261"/>
      <c r="IE73" s="225"/>
      <c r="IF73" s="225" t="s">
        <v>550</v>
      </c>
      <c r="IG73" s="225"/>
      <c r="IH73" s="261"/>
      <c r="II73" s="225"/>
      <c r="IJ73" s="261"/>
    </row>
    <row r="74" spans="1:259" s="220" customFormat="1" ht="15" x14ac:dyDescent="0.25">
      <c r="A74" s="282"/>
      <c r="B74" s="271" t="s">
        <v>551</v>
      </c>
      <c r="C74" s="456" t="s">
        <v>552</v>
      </c>
      <c r="D74" s="456"/>
      <c r="E74" s="456"/>
      <c r="F74" s="456"/>
      <c r="G74" s="456"/>
      <c r="H74" s="272" t="s">
        <v>500</v>
      </c>
      <c r="I74" s="274">
        <v>4.93</v>
      </c>
      <c r="J74" s="273"/>
      <c r="K74" s="274">
        <v>4.93</v>
      </c>
      <c r="L74" s="275"/>
      <c r="M74" s="273"/>
      <c r="N74" s="283">
        <v>460.03</v>
      </c>
      <c r="O74" s="273"/>
      <c r="P74" s="276">
        <v>2267.9499999999998</v>
      </c>
      <c r="HY74" s="261"/>
      <c r="HZ74" s="261"/>
      <c r="IA74" s="261"/>
      <c r="IB74" s="261"/>
      <c r="IC74" s="261"/>
      <c r="ID74" s="261"/>
      <c r="IE74" s="225"/>
      <c r="IF74" s="225"/>
      <c r="IG74" s="225" t="s">
        <v>552</v>
      </c>
      <c r="IH74" s="261"/>
      <c r="II74" s="225"/>
      <c r="IJ74" s="261"/>
    </row>
    <row r="75" spans="1:259" s="220" customFormat="1" ht="15" x14ac:dyDescent="0.25">
      <c r="A75" s="284"/>
      <c r="B75" s="223"/>
      <c r="C75" s="457" t="s">
        <v>686</v>
      </c>
      <c r="D75" s="457"/>
      <c r="E75" s="457"/>
      <c r="F75" s="457"/>
      <c r="G75" s="457"/>
      <c r="H75" s="264"/>
      <c r="I75" s="265"/>
      <c r="J75" s="265"/>
      <c r="K75" s="265"/>
      <c r="L75" s="267"/>
      <c r="M75" s="265"/>
      <c r="N75" s="285"/>
      <c r="O75" s="265"/>
      <c r="P75" s="286">
        <v>21037.23</v>
      </c>
      <c r="Q75" s="281"/>
      <c r="R75" s="281"/>
      <c r="HY75" s="261"/>
      <c r="HZ75" s="261"/>
      <c r="IA75" s="261"/>
      <c r="IB75" s="261"/>
      <c r="IC75" s="261"/>
      <c r="ID75" s="261"/>
      <c r="IE75" s="225"/>
      <c r="IF75" s="225"/>
      <c r="IG75" s="225"/>
      <c r="IH75" s="261" t="s">
        <v>686</v>
      </c>
      <c r="II75" s="225"/>
      <c r="IJ75" s="261"/>
    </row>
    <row r="76" spans="1:259" s="220" customFormat="1" ht="15" x14ac:dyDescent="0.25">
      <c r="A76" s="282"/>
      <c r="B76" s="271"/>
      <c r="C76" s="456" t="s">
        <v>687</v>
      </c>
      <c r="D76" s="456"/>
      <c r="E76" s="456"/>
      <c r="F76" s="456"/>
      <c r="G76" s="456"/>
      <c r="H76" s="272"/>
      <c r="I76" s="273"/>
      <c r="J76" s="273"/>
      <c r="K76" s="273"/>
      <c r="L76" s="275"/>
      <c r="M76" s="273"/>
      <c r="N76" s="275"/>
      <c r="O76" s="273"/>
      <c r="P76" s="276">
        <v>13112.45</v>
      </c>
      <c r="HY76" s="261"/>
      <c r="HZ76" s="261"/>
      <c r="IA76" s="261"/>
      <c r="IB76" s="261"/>
      <c r="IC76" s="261"/>
      <c r="ID76" s="261"/>
      <c r="IE76" s="225"/>
      <c r="IF76" s="225"/>
      <c r="IG76" s="225"/>
      <c r="IH76" s="261"/>
      <c r="II76" s="225" t="s">
        <v>687</v>
      </c>
      <c r="IJ76" s="261"/>
    </row>
    <row r="77" spans="1:259" s="220" customFormat="1" ht="15" x14ac:dyDescent="0.25">
      <c r="A77" s="282"/>
      <c r="B77" s="271" t="s">
        <v>688</v>
      </c>
      <c r="C77" s="456" t="s">
        <v>689</v>
      </c>
      <c r="D77" s="456"/>
      <c r="E77" s="456"/>
      <c r="F77" s="456"/>
      <c r="G77" s="456"/>
      <c r="H77" s="272" t="s">
        <v>465</v>
      </c>
      <c r="I77" s="287">
        <v>103</v>
      </c>
      <c r="J77" s="273"/>
      <c r="K77" s="287">
        <v>103</v>
      </c>
      <c r="L77" s="275"/>
      <c r="M77" s="273"/>
      <c r="N77" s="275"/>
      <c r="O77" s="273"/>
      <c r="P77" s="276">
        <v>13505.82</v>
      </c>
      <c r="HY77" s="261"/>
      <c r="HZ77" s="261"/>
      <c r="IA77" s="261"/>
      <c r="IB77" s="261"/>
      <c r="IC77" s="261"/>
      <c r="ID77" s="261"/>
      <c r="IE77" s="225"/>
      <c r="IF77" s="225"/>
      <c r="IG77" s="225"/>
      <c r="IH77" s="261"/>
      <c r="II77" s="225" t="s">
        <v>689</v>
      </c>
      <c r="IJ77" s="261"/>
    </row>
    <row r="78" spans="1:259" s="220" customFormat="1" ht="15" x14ac:dyDescent="0.25">
      <c r="A78" s="282"/>
      <c r="B78" s="271" t="s">
        <v>690</v>
      </c>
      <c r="C78" s="456" t="s">
        <v>691</v>
      </c>
      <c r="D78" s="456"/>
      <c r="E78" s="456"/>
      <c r="F78" s="456"/>
      <c r="G78" s="456"/>
      <c r="H78" s="272" t="s">
        <v>465</v>
      </c>
      <c r="I78" s="287">
        <v>60</v>
      </c>
      <c r="J78" s="273"/>
      <c r="K78" s="287">
        <v>60</v>
      </c>
      <c r="L78" s="275"/>
      <c r="M78" s="273"/>
      <c r="N78" s="275"/>
      <c r="O78" s="273"/>
      <c r="P78" s="276">
        <v>7867.47</v>
      </c>
      <c r="HY78" s="261"/>
      <c r="HZ78" s="261"/>
      <c r="IA78" s="261"/>
      <c r="IB78" s="261"/>
      <c r="IC78" s="261"/>
      <c r="ID78" s="261"/>
      <c r="IE78" s="225"/>
      <c r="IF78" s="225"/>
      <c r="IG78" s="225"/>
      <c r="IH78" s="261"/>
      <c r="II78" s="225" t="s">
        <v>691</v>
      </c>
      <c r="IJ78" s="261"/>
    </row>
    <row r="79" spans="1:259" s="220" customFormat="1" ht="15" x14ac:dyDescent="0.25">
      <c r="A79" s="288"/>
      <c r="B79" s="289"/>
      <c r="C79" s="457" t="s">
        <v>501</v>
      </c>
      <c r="D79" s="457"/>
      <c r="E79" s="457"/>
      <c r="F79" s="457"/>
      <c r="G79" s="457"/>
      <c r="H79" s="264"/>
      <c r="I79" s="265"/>
      <c r="J79" s="265"/>
      <c r="K79" s="265"/>
      <c r="L79" s="267"/>
      <c r="M79" s="265"/>
      <c r="N79" s="285">
        <v>42410.52</v>
      </c>
      <c r="O79" s="265"/>
      <c r="P79" s="286">
        <v>42410.52</v>
      </c>
      <c r="HY79" s="261"/>
      <c r="HZ79" s="261"/>
      <c r="IA79" s="261"/>
      <c r="IB79" s="261"/>
      <c r="IC79" s="261"/>
      <c r="ID79" s="261"/>
      <c r="IE79" s="225"/>
      <c r="IF79" s="225"/>
      <c r="IG79" s="225"/>
      <c r="IH79" s="261"/>
      <c r="II79" s="225"/>
      <c r="IJ79" s="261" t="s">
        <v>501</v>
      </c>
    </row>
    <row r="80" spans="1:259" s="220" customFormat="1" ht="0.75" customHeight="1" x14ac:dyDescent="0.25">
      <c r="A80" s="290"/>
      <c r="B80" s="291"/>
      <c r="C80" s="291"/>
      <c r="D80" s="291"/>
      <c r="E80" s="291"/>
      <c r="F80" s="291"/>
      <c r="G80" s="291"/>
      <c r="H80" s="292"/>
      <c r="I80" s="293"/>
      <c r="J80" s="293"/>
      <c r="K80" s="293"/>
      <c r="L80" s="294"/>
      <c r="M80" s="293"/>
      <c r="N80" s="294"/>
      <c r="O80" s="293"/>
      <c r="P80" s="295"/>
      <c r="HY80" s="261"/>
      <c r="HZ80" s="261"/>
      <c r="IA80" s="261"/>
      <c r="IB80" s="261"/>
      <c r="IC80" s="261"/>
      <c r="ID80" s="261"/>
      <c r="IE80" s="225"/>
      <c r="IF80" s="225"/>
      <c r="IG80" s="225"/>
      <c r="IH80" s="261"/>
      <c r="II80" s="225"/>
      <c r="IJ80" s="261"/>
    </row>
    <row r="81" spans="1:260" s="220" customFormat="1" ht="23.25" x14ac:dyDescent="0.25">
      <c r="A81" s="262" t="s">
        <v>696</v>
      </c>
      <c r="B81" s="263" t="s">
        <v>503</v>
      </c>
      <c r="C81" s="458" t="s">
        <v>697</v>
      </c>
      <c r="D81" s="458"/>
      <c r="E81" s="458"/>
      <c r="F81" s="458"/>
      <c r="G81" s="458"/>
      <c r="H81" s="264" t="s">
        <v>539</v>
      </c>
      <c r="I81" s="265">
        <v>1</v>
      </c>
      <c r="J81" s="266">
        <v>1</v>
      </c>
      <c r="K81" s="266">
        <v>1</v>
      </c>
      <c r="L81" s="267"/>
      <c r="M81" s="265"/>
      <c r="N81" s="299">
        <v>1341666.67</v>
      </c>
      <c r="O81" s="265"/>
      <c r="P81" s="286">
        <v>1341666.67</v>
      </c>
      <c r="HY81" s="261"/>
      <c r="HZ81" s="261" t="s">
        <v>698</v>
      </c>
      <c r="IA81" s="261" t="s">
        <v>472</v>
      </c>
      <c r="IB81" s="261" t="s">
        <v>472</v>
      </c>
      <c r="IC81" s="261" t="s">
        <v>472</v>
      </c>
      <c r="ID81" s="261" t="s">
        <v>472</v>
      </c>
      <c r="IE81" s="225"/>
      <c r="IF81" s="225"/>
      <c r="IG81" s="225"/>
      <c r="IH81" s="261"/>
      <c r="II81" s="225"/>
      <c r="IJ81" s="261"/>
    </row>
    <row r="82" spans="1:260" s="220" customFormat="1" ht="15" x14ac:dyDescent="0.25">
      <c r="A82" s="288"/>
      <c r="B82" s="289"/>
      <c r="C82" s="455" t="s">
        <v>699</v>
      </c>
      <c r="D82" s="455"/>
      <c r="E82" s="455"/>
      <c r="F82" s="455"/>
      <c r="G82" s="455"/>
      <c r="H82" s="455"/>
      <c r="I82" s="455"/>
      <c r="J82" s="455"/>
      <c r="K82" s="455"/>
      <c r="L82" s="455"/>
      <c r="M82" s="455"/>
      <c r="N82" s="455"/>
      <c r="O82" s="455"/>
      <c r="P82" s="462"/>
      <c r="HY82" s="261"/>
      <c r="HZ82" s="261"/>
      <c r="IA82" s="261"/>
      <c r="IB82" s="261"/>
      <c r="IC82" s="261"/>
      <c r="ID82" s="261"/>
      <c r="IE82" s="225"/>
      <c r="IF82" s="225"/>
      <c r="IG82" s="225"/>
      <c r="IH82" s="261"/>
      <c r="II82" s="225"/>
      <c r="IJ82" s="261"/>
      <c r="IK82" s="224" t="s">
        <v>699</v>
      </c>
      <c r="IL82" s="224" t="s">
        <v>472</v>
      </c>
      <c r="IM82" s="224" t="s">
        <v>472</v>
      </c>
      <c r="IN82" s="224" t="s">
        <v>472</v>
      </c>
      <c r="IO82" s="224" t="s">
        <v>472</v>
      </c>
      <c r="IP82" s="224" t="s">
        <v>472</v>
      </c>
      <c r="IQ82" s="224" t="s">
        <v>472</v>
      </c>
      <c r="IR82" s="224" t="s">
        <v>472</v>
      </c>
      <c r="IS82" s="224" t="s">
        <v>472</v>
      </c>
      <c r="IT82" s="224" t="s">
        <v>472</v>
      </c>
      <c r="IU82" s="224" t="s">
        <v>472</v>
      </c>
      <c r="IV82" s="224" t="s">
        <v>472</v>
      </c>
      <c r="IW82" s="224" t="s">
        <v>472</v>
      </c>
      <c r="IX82" s="224" t="s">
        <v>472</v>
      </c>
    </row>
    <row r="83" spans="1:260" s="220" customFormat="1" ht="15" x14ac:dyDescent="0.25">
      <c r="A83" s="300"/>
      <c r="B83" s="222"/>
      <c r="C83" s="455" t="s">
        <v>700</v>
      </c>
      <c r="D83" s="455"/>
      <c r="E83" s="455"/>
      <c r="F83" s="455"/>
      <c r="G83" s="455"/>
      <c r="H83" s="455"/>
      <c r="I83" s="455"/>
      <c r="J83" s="455"/>
      <c r="K83" s="455"/>
      <c r="L83" s="455"/>
      <c r="M83" s="455"/>
      <c r="N83" s="455"/>
      <c r="O83" s="455"/>
      <c r="P83" s="462"/>
      <c r="HY83" s="261"/>
      <c r="HZ83" s="261"/>
      <c r="IA83" s="261"/>
      <c r="IB83" s="261"/>
      <c r="IC83" s="261"/>
      <c r="ID83" s="261"/>
      <c r="IE83" s="225"/>
      <c r="IF83" s="225"/>
      <c r="IG83" s="225"/>
      <c r="IH83" s="261"/>
      <c r="II83" s="225"/>
      <c r="IJ83" s="261"/>
      <c r="IZ83" s="224" t="s">
        <v>700</v>
      </c>
    </row>
    <row r="84" spans="1:260" s="220" customFormat="1" ht="15" x14ac:dyDescent="0.25">
      <c r="A84" s="288"/>
      <c r="B84" s="289"/>
      <c r="C84" s="457" t="s">
        <v>501</v>
      </c>
      <c r="D84" s="457"/>
      <c r="E84" s="457"/>
      <c r="F84" s="457"/>
      <c r="G84" s="457"/>
      <c r="H84" s="264"/>
      <c r="I84" s="265"/>
      <c r="J84" s="265"/>
      <c r="K84" s="265"/>
      <c r="L84" s="267"/>
      <c r="M84" s="265"/>
      <c r="N84" s="267"/>
      <c r="O84" s="265"/>
      <c r="P84" s="286">
        <v>1341666.67</v>
      </c>
      <c r="HY84" s="261"/>
      <c r="HZ84" s="261"/>
      <c r="IA84" s="261"/>
      <c r="IB84" s="261"/>
      <c r="IC84" s="261"/>
      <c r="ID84" s="261"/>
      <c r="IE84" s="225"/>
      <c r="IF84" s="225"/>
      <c r="IG84" s="225"/>
      <c r="IH84" s="261"/>
      <c r="II84" s="225"/>
      <c r="IJ84" s="261" t="s">
        <v>501</v>
      </c>
    </row>
    <row r="85" spans="1:260" s="220" customFormat="1" ht="0.75" customHeight="1" x14ac:dyDescent="0.25">
      <c r="A85" s="290"/>
      <c r="B85" s="291"/>
      <c r="C85" s="291"/>
      <c r="D85" s="291"/>
      <c r="E85" s="291"/>
      <c r="F85" s="291"/>
      <c r="G85" s="291"/>
      <c r="H85" s="292"/>
      <c r="I85" s="293"/>
      <c r="J85" s="293"/>
      <c r="K85" s="293"/>
      <c r="L85" s="294"/>
      <c r="M85" s="293"/>
      <c r="N85" s="294"/>
      <c r="O85" s="293"/>
      <c r="P85" s="295"/>
      <c r="HY85" s="261"/>
      <c r="HZ85" s="261"/>
      <c r="IA85" s="261"/>
      <c r="IB85" s="261"/>
      <c r="IC85" s="261"/>
      <c r="ID85" s="261"/>
      <c r="IE85" s="225"/>
      <c r="IF85" s="225"/>
      <c r="IG85" s="225"/>
      <c r="IH85" s="261"/>
      <c r="II85" s="225"/>
      <c r="IJ85" s="261"/>
    </row>
    <row r="86" spans="1:260" s="220" customFormat="1" ht="15" x14ac:dyDescent="0.25">
      <c r="A86" s="262" t="s">
        <v>58</v>
      </c>
      <c r="B86" s="263" t="s">
        <v>577</v>
      </c>
      <c r="C86" s="458" t="s">
        <v>578</v>
      </c>
      <c r="D86" s="458"/>
      <c r="E86" s="458"/>
      <c r="F86" s="458"/>
      <c r="G86" s="458"/>
      <c r="H86" s="264" t="s">
        <v>502</v>
      </c>
      <c r="I86" s="265">
        <v>0.1</v>
      </c>
      <c r="J86" s="266">
        <v>1</v>
      </c>
      <c r="K86" s="302">
        <v>0.1</v>
      </c>
      <c r="L86" s="267"/>
      <c r="M86" s="265"/>
      <c r="N86" s="268"/>
      <c r="O86" s="265"/>
      <c r="P86" s="269"/>
      <c r="HY86" s="261"/>
      <c r="HZ86" s="261" t="s">
        <v>578</v>
      </c>
      <c r="IA86" s="261" t="s">
        <v>472</v>
      </c>
      <c r="IB86" s="261" t="s">
        <v>472</v>
      </c>
      <c r="IC86" s="261" t="s">
        <v>472</v>
      </c>
      <c r="ID86" s="261" t="s">
        <v>472</v>
      </c>
      <c r="IE86" s="225"/>
      <c r="IF86" s="225"/>
      <c r="IG86" s="225"/>
      <c r="IH86" s="261"/>
      <c r="II86" s="225"/>
      <c r="IJ86" s="261"/>
    </row>
    <row r="87" spans="1:260" s="220" customFormat="1" ht="15" x14ac:dyDescent="0.25">
      <c r="A87" s="270"/>
      <c r="B87" s="271" t="s">
        <v>65</v>
      </c>
      <c r="C87" s="456" t="s">
        <v>540</v>
      </c>
      <c r="D87" s="456"/>
      <c r="E87" s="456"/>
      <c r="F87" s="456"/>
      <c r="G87" s="456"/>
      <c r="H87" s="272" t="s">
        <v>500</v>
      </c>
      <c r="I87" s="273"/>
      <c r="J87" s="273"/>
      <c r="K87" s="274">
        <v>5.36</v>
      </c>
      <c r="L87" s="275"/>
      <c r="M87" s="273"/>
      <c r="N87" s="275"/>
      <c r="O87" s="273"/>
      <c r="P87" s="276">
        <v>1835.59</v>
      </c>
      <c r="HY87" s="261"/>
      <c r="HZ87" s="261"/>
      <c r="IA87" s="261"/>
      <c r="IB87" s="261"/>
      <c r="IC87" s="261"/>
      <c r="ID87" s="261"/>
      <c r="IE87" s="225" t="s">
        <v>540</v>
      </c>
      <c r="IF87" s="225"/>
      <c r="IG87" s="225"/>
      <c r="IH87" s="261"/>
      <c r="II87" s="225"/>
      <c r="IJ87" s="261"/>
    </row>
    <row r="88" spans="1:260" s="220" customFormat="1" ht="15" x14ac:dyDescent="0.25">
      <c r="A88" s="277"/>
      <c r="B88" s="271" t="s">
        <v>579</v>
      </c>
      <c r="C88" s="456" t="s">
        <v>580</v>
      </c>
      <c r="D88" s="456"/>
      <c r="E88" s="456"/>
      <c r="F88" s="456"/>
      <c r="G88" s="456"/>
      <c r="H88" s="272" t="s">
        <v>500</v>
      </c>
      <c r="I88" s="301">
        <v>53.6</v>
      </c>
      <c r="J88" s="273"/>
      <c r="K88" s="274">
        <v>5.36</v>
      </c>
      <c r="L88" s="278"/>
      <c r="M88" s="279"/>
      <c r="N88" s="280">
        <v>342.46</v>
      </c>
      <c r="O88" s="273"/>
      <c r="P88" s="276">
        <v>1835.59</v>
      </c>
      <c r="Q88" s="281"/>
      <c r="R88" s="281"/>
      <c r="HY88" s="261"/>
      <c r="HZ88" s="261"/>
      <c r="IA88" s="261"/>
      <c r="IB88" s="261"/>
      <c r="IC88" s="261"/>
      <c r="ID88" s="261"/>
      <c r="IE88" s="225"/>
      <c r="IF88" s="225" t="s">
        <v>580</v>
      </c>
      <c r="IG88" s="225"/>
      <c r="IH88" s="261"/>
      <c r="II88" s="225"/>
      <c r="IJ88" s="261"/>
    </row>
    <row r="89" spans="1:260" s="220" customFormat="1" ht="15" x14ac:dyDescent="0.25">
      <c r="A89" s="270"/>
      <c r="B89" s="271" t="s">
        <v>63</v>
      </c>
      <c r="C89" s="456" t="s">
        <v>498</v>
      </c>
      <c r="D89" s="456"/>
      <c r="E89" s="456"/>
      <c r="F89" s="456"/>
      <c r="G89" s="456"/>
      <c r="H89" s="272"/>
      <c r="I89" s="273"/>
      <c r="J89" s="273"/>
      <c r="K89" s="273"/>
      <c r="L89" s="275"/>
      <c r="M89" s="273"/>
      <c r="N89" s="275"/>
      <c r="O89" s="273"/>
      <c r="P89" s="303">
        <v>390.24</v>
      </c>
      <c r="HY89" s="261"/>
      <c r="HZ89" s="261"/>
      <c r="IA89" s="261"/>
      <c r="IB89" s="261"/>
      <c r="IC89" s="261"/>
      <c r="ID89" s="261"/>
      <c r="IE89" s="225" t="s">
        <v>498</v>
      </c>
      <c r="IF89" s="225"/>
      <c r="IG89" s="225"/>
      <c r="IH89" s="261"/>
      <c r="II89" s="225"/>
      <c r="IJ89" s="261"/>
    </row>
    <row r="90" spans="1:260" s="220" customFormat="1" ht="15" x14ac:dyDescent="0.25">
      <c r="A90" s="270"/>
      <c r="B90" s="271"/>
      <c r="C90" s="456" t="s">
        <v>541</v>
      </c>
      <c r="D90" s="456"/>
      <c r="E90" s="456"/>
      <c r="F90" s="456"/>
      <c r="G90" s="456"/>
      <c r="H90" s="272" t="s">
        <v>500</v>
      </c>
      <c r="I90" s="273"/>
      <c r="J90" s="273"/>
      <c r="K90" s="274">
        <v>0.32</v>
      </c>
      <c r="L90" s="275"/>
      <c r="M90" s="273"/>
      <c r="N90" s="275"/>
      <c r="O90" s="273"/>
      <c r="P90" s="303">
        <v>128.38999999999999</v>
      </c>
      <c r="HY90" s="261"/>
      <c r="HZ90" s="261"/>
      <c r="IA90" s="261"/>
      <c r="IB90" s="261"/>
      <c r="IC90" s="261"/>
      <c r="ID90" s="261"/>
      <c r="IE90" s="225" t="s">
        <v>541</v>
      </c>
      <c r="IF90" s="225"/>
      <c r="IG90" s="225"/>
      <c r="IH90" s="261"/>
      <c r="II90" s="225"/>
      <c r="IJ90" s="261"/>
    </row>
    <row r="91" spans="1:260" s="220" customFormat="1" ht="15" x14ac:dyDescent="0.25">
      <c r="A91" s="277"/>
      <c r="B91" s="271" t="s">
        <v>549</v>
      </c>
      <c r="C91" s="456" t="s">
        <v>550</v>
      </c>
      <c r="D91" s="456"/>
      <c r="E91" s="456"/>
      <c r="F91" s="456"/>
      <c r="G91" s="456"/>
      <c r="H91" s="272" t="s">
        <v>685</v>
      </c>
      <c r="I91" s="301">
        <v>1.6</v>
      </c>
      <c r="J91" s="273"/>
      <c r="K91" s="274">
        <v>0.16</v>
      </c>
      <c r="L91" s="278"/>
      <c r="M91" s="279"/>
      <c r="N91" s="280">
        <v>1607.46</v>
      </c>
      <c r="O91" s="273"/>
      <c r="P91" s="276">
        <v>257.19</v>
      </c>
      <c r="Q91" s="281"/>
      <c r="R91" s="281"/>
      <c r="HY91" s="261"/>
      <c r="HZ91" s="261"/>
      <c r="IA91" s="261"/>
      <c r="IB91" s="261"/>
      <c r="IC91" s="261"/>
      <c r="ID91" s="261"/>
      <c r="IE91" s="225"/>
      <c r="IF91" s="225" t="s">
        <v>550</v>
      </c>
      <c r="IG91" s="225"/>
      <c r="IH91" s="261"/>
      <c r="II91" s="225"/>
      <c r="IJ91" s="261"/>
    </row>
    <row r="92" spans="1:260" s="220" customFormat="1" ht="15" x14ac:dyDescent="0.25">
      <c r="A92" s="282"/>
      <c r="B92" s="271" t="s">
        <v>551</v>
      </c>
      <c r="C92" s="456" t="s">
        <v>552</v>
      </c>
      <c r="D92" s="456"/>
      <c r="E92" s="456"/>
      <c r="F92" s="456"/>
      <c r="G92" s="456"/>
      <c r="H92" s="272" t="s">
        <v>500</v>
      </c>
      <c r="I92" s="301">
        <v>1.6</v>
      </c>
      <c r="J92" s="273"/>
      <c r="K92" s="274">
        <v>0.16</v>
      </c>
      <c r="L92" s="275"/>
      <c r="M92" s="273"/>
      <c r="N92" s="283">
        <v>460.03</v>
      </c>
      <c r="O92" s="273"/>
      <c r="P92" s="303">
        <v>73.599999999999994</v>
      </c>
      <c r="HY92" s="261"/>
      <c r="HZ92" s="261"/>
      <c r="IA92" s="261"/>
      <c r="IB92" s="261"/>
      <c r="IC92" s="261"/>
      <c r="ID92" s="261"/>
      <c r="IE92" s="225"/>
      <c r="IF92" s="225"/>
      <c r="IG92" s="225" t="s">
        <v>552</v>
      </c>
      <c r="IH92" s="261"/>
      <c r="II92" s="225"/>
      <c r="IJ92" s="261"/>
    </row>
    <row r="93" spans="1:260" s="220" customFormat="1" ht="15" x14ac:dyDescent="0.25">
      <c r="A93" s="277"/>
      <c r="B93" s="271" t="s">
        <v>542</v>
      </c>
      <c r="C93" s="456" t="s">
        <v>543</v>
      </c>
      <c r="D93" s="456"/>
      <c r="E93" s="456"/>
      <c r="F93" s="456"/>
      <c r="G93" s="456"/>
      <c r="H93" s="272" t="s">
        <v>685</v>
      </c>
      <c r="I93" s="301">
        <v>1.6</v>
      </c>
      <c r="J93" s="273"/>
      <c r="K93" s="274">
        <v>0.16</v>
      </c>
      <c r="L93" s="304">
        <v>477.92</v>
      </c>
      <c r="M93" s="305">
        <v>1.25</v>
      </c>
      <c r="N93" s="280">
        <v>597.4</v>
      </c>
      <c r="O93" s="273"/>
      <c r="P93" s="276">
        <v>95.58</v>
      </c>
      <c r="Q93" s="281"/>
      <c r="R93" s="281"/>
      <c r="HY93" s="261"/>
      <c r="HZ93" s="261"/>
      <c r="IA93" s="261"/>
      <c r="IB93" s="261"/>
      <c r="IC93" s="261"/>
      <c r="ID93" s="261"/>
      <c r="IE93" s="225"/>
      <c r="IF93" s="225" t="s">
        <v>543</v>
      </c>
      <c r="IG93" s="225"/>
      <c r="IH93" s="261"/>
      <c r="II93" s="225"/>
      <c r="IJ93" s="261"/>
    </row>
    <row r="94" spans="1:260" s="220" customFormat="1" ht="15" x14ac:dyDescent="0.25">
      <c r="A94" s="282"/>
      <c r="B94" s="271" t="s">
        <v>544</v>
      </c>
      <c r="C94" s="456" t="s">
        <v>545</v>
      </c>
      <c r="D94" s="456"/>
      <c r="E94" s="456"/>
      <c r="F94" s="456"/>
      <c r="G94" s="456"/>
      <c r="H94" s="272" t="s">
        <v>500</v>
      </c>
      <c r="I94" s="301">
        <v>1.6</v>
      </c>
      <c r="J94" s="273"/>
      <c r="K94" s="274">
        <v>0.16</v>
      </c>
      <c r="L94" s="275"/>
      <c r="M94" s="273"/>
      <c r="N94" s="283">
        <v>342.46</v>
      </c>
      <c r="O94" s="273"/>
      <c r="P94" s="303">
        <v>54.79</v>
      </c>
      <c r="HY94" s="261"/>
      <c r="HZ94" s="261"/>
      <c r="IA94" s="261"/>
      <c r="IB94" s="261"/>
      <c r="IC94" s="261"/>
      <c r="ID94" s="261"/>
      <c r="IE94" s="225"/>
      <c r="IF94" s="225"/>
      <c r="IG94" s="225" t="s">
        <v>545</v>
      </c>
      <c r="IH94" s="261"/>
      <c r="II94" s="225"/>
      <c r="IJ94" s="261"/>
    </row>
    <row r="95" spans="1:260" s="220" customFormat="1" ht="23.25" x14ac:dyDescent="0.25">
      <c r="A95" s="277"/>
      <c r="B95" s="271" t="s">
        <v>581</v>
      </c>
      <c r="C95" s="456" t="s">
        <v>582</v>
      </c>
      <c r="D95" s="456"/>
      <c r="E95" s="456"/>
      <c r="F95" s="456"/>
      <c r="G95" s="456"/>
      <c r="H95" s="272" t="s">
        <v>685</v>
      </c>
      <c r="I95" s="274">
        <v>13.07</v>
      </c>
      <c r="J95" s="273"/>
      <c r="K95" s="306">
        <v>1.3069999999999999</v>
      </c>
      <c r="L95" s="278"/>
      <c r="M95" s="279"/>
      <c r="N95" s="280">
        <v>28.67</v>
      </c>
      <c r="O95" s="273"/>
      <c r="P95" s="276">
        <v>37.47</v>
      </c>
      <c r="Q95" s="281"/>
      <c r="R95" s="281"/>
      <c r="HY95" s="261"/>
      <c r="HZ95" s="261"/>
      <c r="IA95" s="261"/>
      <c r="IB95" s="261"/>
      <c r="IC95" s="261"/>
      <c r="ID95" s="261"/>
      <c r="IE95" s="225"/>
      <c r="IF95" s="225" t="s">
        <v>582</v>
      </c>
      <c r="IG95" s="225"/>
      <c r="IH95" s="261"/>
      <c r="II95" s="225"/>
      <c r="IJ95" s="261"/>
    </row>
    <row r="96" spans="1:260" s="220" customFormat="1" ht="15" x14ac:dyDescent="0.25">
      <c r="A96" s="270"/>
      <c r="B96" s="271" t="s">
        <v>61</v>
      </c>
      <c r="C96" s="456" t="s">
        <v>499</v>
      </c>
      <c r="D96" s="456"/>
      <c r="E96" s="456"/>
      <c r="F96" s="456"/>
      <c r="G96" s="456"/>
      <c r="H96" s="272"/>
      <c r="I96" s="273"/>
      <c r="J96" s="273"/>
      <c r="K96" s="273"/>
      <c r="L96" s="275"/>
      <c r="M96" s="273"/>
      <c r="N96" s="275"/>
      <c r="O96" s="273"/>
      <c r="P96" s="276">
        <v>15491.32</v>
      </c>
      <c r="HY96" s="261"/>
      <c r="HZ96" s="261"/>
      <c r="IA96" s="261"/>
      <c r="IB96" s="261"/>
      <c r="IC96" s="261"/>
      <c r="ID96" s="261"/>
      <c r="IE96" s="225" t="s">
        <v>499</v>
      </c>
      <c r="IF96" s="225"/>
      <c r="IG96" s="225"/>
      <c r="IH96" s="261"/>
      <c r="II96" s="225"/>
      <c r="IJ96" s="261"/>
    </row>
    <row r="97" spans="1:261" s="220" customFormat="1" ht="23.25" x14ac:dyDescent="0.25">
      <c r="A97" s="277"/>
      <c r="B97" s="271" t="s">
        <v>583</v>
      </c>
      <c r="C97" s="456" t="s">
        <v>584</v>
      </c>
      <c r="D97" s="456"/>
      <c r="E97" s="456"/>
      <c r="F97" s="456"/>
      <c r="G97" s="456"/>
      <c r="H97" s="272" t="s">
        <v>546</v>
      </c>
      <c r="I97" s="301">
        <v>4.2</v>
      </c>
      <c r="J97" s="273"/>
      <c r="K97" s="274">
        <v>0.42</v>
      </c>
      <c r="L97" s="278"/>
      <c r="M97" s="279"/>
      <c r="N97" s="280">
        <v>170.99</v>
      </c>
      <c r="O97" s="273"/>
      <c r="P97" s="276">
        <v>71.819999999999993</v>
      </c>
      <c r="Q97" s="281"/>
      <c r="R97" s="281"/>
      <c r="HY97" s="261"/>
      <c r="HZ97" s="261"/>
      <c r="IA97" s="261"/>
      <c r="IB97" s="261"/>
      <c r="IC97" s="261"/>
      <c r="ID97" s="261"/>
      <c r="IE97" s="225"/>
      <c r="IF97" s="225" t="s">
        <v>584</v>
      </c>
      <c r="IG97" s="225"/>
      <c r="IH97" s="261"/>
      <c r="II97" s="225"/>
      <c r="IJ97" s="261"/>
    </row>
    <row r="98" spans="1:261" s="220" customFormat="1" ht="15" x14ac:dyDescent="0.25">
      <c r="A98" s="277"/>
      <c r="B98" s="271" t="s">
        <v>585</v>
      </c>
      <c r="C98" s="456" t="s">
        <v>586</v>
      </c>
      <c r="D98" s="456"/>
      <c r="E98" s="456"/>
      <c r="F98" s="456"/>
      <c r="G98" s="456"/>
      <c r="H98" s="272" t="s">
        <v>546</v>
      </c>
      <c r="I98" s="287">
        <v>27</v>
      </c>
      <c r="J98" s="273"/>
      <c r="K98" s="301">
        <v>2.7</v>
      </c>
      <c r="L98" s="278"/>
      <c r="M98" s="279"/>
      <c r="N98" s="280">
        <v>219.76</v>
      </c>
      <c r="O98" s="273"/>
      <c r="P98" s="276">
        <v>593.35</v>
      </c>
      <c r="Q98" s="281"/>
      <c r="R98" s="281"/>
      <c r="HY98" s="261"/>
      <c r="HZ98" s="261"/>
      <c r="IA98" s="261"/>
      <c r="IB98" s="261"/>
      <c r="IC98" s="261"/>
      <c r="ID98" s="261"/>
      <c r="IE98" s="225"/>
      <c r="IF98" s="225" t="s">
        <v>586</v>
      </c>
      <c r="IG98" s="225"/>
      <c r="IH98" s="261"/>
      <c r="II98" s="225"/>
      <c r="IJ98" s="261"/>
    </row>
    <row r="99" spans="1:261" s="220" customFormat="1" ht="15" x14ac:dyDescent="0.25">
      <c r="A99" s="277"/>
      <c r="B99" s="271" t="s">
        <v>587</v>
      </c>
      <c r="C99" s="456" t="s">
        <v>588</v>
      </c>
      <c r="D99" s="456"/>
      <c r="E99" s="456"/>
      <c r="F99" s="456"/>
      <c r="G99" s="456"/>
      <c r="H99" s="272" t="s">
        <v>548</v>
      </c>
      <c r="I99" s="301">
        <v>0.8</v>
      </c>
      <c r="J99" s="273"/>
      <c r="K99" s="274">
        <v>0.08</v>
      </c>
      <c r="L99" s="304">
        <v>237.77</v>
      </c>
      <c r="M99" s="305">
        <v>1.38</v>
      </c>
      <c r="N99" s="280">
        <v>328.12</v>
      </c>
      <c r="O99" s="273"/>
      <c r="P99" s="276">
        <v>26.25</v>
      </c>
      <c r="Q99" s="281"/>
      <c r="R99" s="281"/>
      <c r="HY99" s="261"/>
      <c r="HZ99" s="261"/>
      <c r="IA99" s="261"/>
      <c r="IB99" s="261"/>
      <c r="IC99" s="261"/>
      <c r="ID99" s="261"/>
      <c r="IE99" s="225"/>
      <c r="IF99" s="225" t="s">
        <v>588</v>
      </c>
      <c r="IG99" s="225"/>
      <c r="IH99" s="261"/>
      <c r="II99" s="225"/>
      <c r="IJ99" s="261"/>
    </row>
    <row r="100" spans="1:261" s="220" customFormat="1" ht="15" x14ac:dyDescent="0.25">
      <c r="A100" s="277"/>
      <c r="B100" s="271" t="s">
        <v>589</v>
      </c>
      <c r="C100" s="456" t="s">
        <v>590</v>
      </c>
      <c r="D100" s="456"/>
      <c r="E100" s="456"/>
      <c r="F100" s="456"/>
      <c r="G100" s="456"/>
      <c r="H100" s="272" t="s">
        <v>547</v>
      </c>
      <c r="I100" s="274">
        <v>0.15</v>
      </c>
      <c r="J100" s="273"/>
      <c r="K100" s="306">
        <v>1.4999999999999999E-2</v>
      </c>
      <c r="L100" s="304">
        <v>565.20000000000005</v>
      </c>
      <c r="M100" s="305">
        <v>1.89</v>
      </c>
      <c r="N100" s="280">
        <v>1068.23</v>
      </c>
      <c r="O100" s="273"/>
      <c r="P100" s="276">
        <v>16.02</v>
      </c>
      <c r="Q100" s="281"/>
      <c r="R100" s="281"/>
      <c r="HY100" s="261"/>
      <c r="HZ100" s="261"/>
      <c r="IA100" s="261"/>
      <c r="IB100" s="261"/>
      <c r="IC100" s="261"/>
      <c r="ID100" s="261"/>
      <c r="IE100" s="225"/>
      <c r="IF100" s="225" t="s">
        <v>590</v>
      </c>
      <c r="IG100" s="225"/>
      <c r="IH100" s="261"/>
      <c r="II100" s="225"/>
      <c r="IJ100" s="261"/>
    </row>
    <row r="101" spans="1:261" s="220" customFormat="1" ht="23.25" x14ac:dyDescent="0.25">
      <c r="A101" s="277"/>
      <c r="B101" s="271" t="s">
        <v>591</v>
      </c>
      <c r="C101" s="456" t="s">
        <v>592</v>
      </c>
      <c r="D101" s="456"/>
      <c r="E101" s="456"/>
      <c r="F101" s="456"/>
      <c r="G101" s="456"/>
      <c r="H101" s="272" t="s">
        <v>502</v>
      </c>
      <c r="I101" s="274">
        <v>0.18</v>
      </c>
      <c r="J101" s="273"/>
      <c r="K101" s="306">
        <v>1.7999999999999999E-2</v>
      </c>
      <c r="L101" s="307">
        <v>4885.8500000000004</v>
      </c>
      <c r="M101" s="305">
        <v>1.53</v>
      </c>
      <c r="N101" s="280">
        <v>7475.35</v>
      </c>
      <c r="O101" s="273"/>
      <c r="P101" s="276">
        <v>134.56</v>
      </c>
      <c r="Q101" s="281"/>
      <c r="R101" s="281"/>
      <c r="HY101" s="261"/>
      <c r="HZ101" s="261"/>
      <c r="IA101" s="261"/>
      <c r="IB101" s="261"/>
      <c r="IC101" s="261"/>
      <c r="ID101" s="261"/>
      <c r="IE101" s="225"/>
      <c r="IF101" s="225" t="s">
        <v>592</v>
      </c>
      <c r="IG101" s="225"/>
      <c r="IH101" s="261"/>
      <c r="II101" s="225"/>
      <c r="IJ101" s="261"/>
    </row>
    <row r="102" spans="1:261" s="220" customFormat="1" ht="23.25" x14ac:dyDescent="0.25">
      <c r="A102" s="277"/>
      <c r="B102" s="271" t="s">
        <v>593</v>
      </c>
      <c r="C102" s="456" t="s">
        <v>594</v>
      </c>
      <c r="D102" s="456"/>
      <c r="E102" s="456"/>
      <c r="F102" s="456"/>
      <c r="G102" s="456"/>
      <c r="H102" s="272" t="s">
        <v>502</v>
      </c>
      <c r="I102" s="287">
        <v>1</v>
      </c>
      <c r="J102" s="273"/>
      <c r="K102" s="301">
        <v>0.1</v>
      </c>
      <c r="L102" s="278"/>
      <c r="M102" s="279"/>
      <c r="N102" s="280">
        <v>146493.17000000001</v>
      </c>
      <c r="O102" s="273"/>
      <c r="P102" s="276">
        <v>14649.32</v>
      </c>
      <c r="Q102" s="281"/>
      <c r="R102" s="281"/>
      <c r="HY102" s="261"/>
      <c r="HZ102" s="261"/>
      <c r="IA102" s="261"/>
      <c r="IB102" s="261"/>
      <c r="IC102" s="261"/>
      <c r="ID102" s="261"/>
      <c r="IE102" s="225"/>
      <c r="IF102" s="225" t="s">
        <v>594</v>
      </c>
      <c r="IG102" s="225"/>
      <c r="IH102" s="261"/>
      <c r="II102" s="225"/>
      <c r="IJ102" s="261"/>
    </row>
    <row r="103" spans="1:261" s="220" customFormat="1" ht="15" x14ac:dyDescent="0.25">
      <c r="A103" s="284"/>
      <c r="B103" s="223"/>
      <c r="C103" s="457" t="s">
        <v>686</v>
      </c>
      <c r="D103" s="457"/>
      <c r="E103" s="457"/>
      <c r="F103" s="457"/>
      <c r="G103" s="457"/>
      <c r="H103" s="264"/>
      <c r="I103" s="265"/>
      <c r="J103" s="265"/>
      <c r="K103" s="265"/>
      <c r="L103" s="267"/>
      <c r="M103" s="265"/>
      <c r="N103" s="285"/>
      <c r="O103" s="265"/>
      <c r="P103" s="286">
        <v>17845.54</v>
      </c>
      <c r="Q103" s="281"/>
      <c r="R103" s="281"/>
      <c r="HY103" s="261"/>
      <c r="HZ103" s="261"/>
      <c r="IA103" s="261"/>
      <c r="IB103" s="261"/>
      <c r="IC103" s="261"/>
      <c r="ID103" s="261"/>
      <c r="IE103" s="225"/>
      <c r="IF103" s="225"/>
      <c r="IG103" s="225"/>
      <c r="IH103" s="261" t="s">
        <v>686</v>
      </c>
      <c r="II103" s="225"/>
      <c r="IJ103" s="261"/>
    </row>
    <row r="104" spans="1:261" s="220" customFormat="1" ht="15" x14ac:dyDescent="0.25">
      <c r="A104" s="282" t="s">
        <v>595</v>
      </c>
      <c r="B104" s="271" t="s">
        <v>596</v>
      </c>
      <c r="C104" s="456" t="s">
        <v>597</v>
      </c>
      <c r="D104" s="456"/>
      <c r="E104" s="456"/>
      <c r="F104" s="456"/>
      <c r="G104" s="456"/>
      <c r="H104" s="272" t="s">
        <v>465</v>
      </c>
      <c r="I104" s="287">
        <v>2</v>
      </c>
      <c r="J104" s="273"/>
      <c r="K104" s="287">
        <v>2</v>
      </c>
      <c r="L104" s="275"/>
      <c r="M104" s="273"/>
      <c r="N104" s="275"/>
      <c r="O104" s="273"/>
      <c r="P104" s="303">
        <v>36.71</v>
      </c>
      <c r="HY104" s="261"/>
      <c r="HZ104" s="261"/>
      <c r="IA104" s="261"/>
      <c r="IB104" s="261"/>
      <c r="IC104" s="261"/>
      <c r="ID104" s="261"/>
      <c r="IE104" s="225"/>
      <c r="IF104" s="225"/>
      <c r="IG104" s="225"/>
      <c r="IH104" s="261"/>
      <c r="II104" s="225"/>
      <c r="IJ104" s="261"/>
      <c r="JA104" s="225" t="s">
        <v>597</v>
      </c>
    </row>
    <row r="105" spans="1:261" s="220" customFormat="1" ht="15" x14ac:dyDescent="0.25">
      <c r="A105" s="282"/>
      <c r="B105" s="271"/>
      <c r="C105" s="456" t="s">
        <v>687</v>
      </c>
      <c r="D105" s="456"/>
      <c r="E105" s="456"/>
      <c r="F105" s="456"/>
      <c r="G105" s="456"/>
      <c r="H105" s="272"/>
      <c r="I105" s="273"/>
      <c r="J105" s="273"/>
      <c r="K105" s="273"/>
      <c r="L105" s="275"/>
      <c r="M105" s="273"/>
      <c r="N105" s="275"/>
      <c r="O105" s="273"/>
      <c r="P105" s="276">
        <v>1963.98</v>
      </c>
      <c r="HY105" s="261"/>
      <c r="HZ105" s="261"/>
      <c r="IA105" s="261"/>
      <c r="IB105" s="261"/>
      <c r="IC105" s="261"/>
      <c r="ID105" s="261"/>
      <c r="IE105" s="225"/>
      <c r="IF105" s="225"/>
      <c r="IG105" s="225"/>
      <c r="IH105" s="261"/>
      <c r="II105" s="225" t="s">
        <v>687</v>
      </c>
      <c r="IJ105" s="261"/>
      <c r="JA105" s="225"/>
    </row>
    <row r="106" spans="1:261" s="220" customFormat="1" ht="15" x14ac:dyDescent="0.25">
      <c r="A106" s="282"/>
      <c r="B106" s="271" t="s">
        <v>701</v>
      </c>
      <c r="C106" s="456" t="s">
        <v>702</v>
      </c>
      <c r="D106" s="456"/>
      <c r="E106" s="456"/>
      <c r="F106" s="456"/>
      <c r="G106" s="456"/>
      <c r="H106" s="272" t="s">
        <v>465</v>
      </c>
      <c r="I106" s="287">
        <v>97</v>
      </c>
      <c r="J106" s="273"/>
      <c r="K106" s="287">
        <v>97</v>
      </c>
      <c r="L106" s="275"/>
      <c r="M106" s="273"/>
      <c r="N106" s="275"/>
      <c r="O106" s="273"/>
      <c r="P106" s="276">
        <v>1905.06</v>
      </c>
      <c r="HY106" s="261"/>
      <c r="HZ106" s="261"/>
      <c r="IA106" s="261"/>
      <c r="IB106" s="261"/>
      <c r="IC106" s="261"/>
      <c r="ID106" s="261"/>
      <c r="IE106" s="225"/>
      <c r="IF106" s="225"/>
      <c r="IG106" s="225"/>
      <c r="IH106" s="261"/>
      <c r="II106" s="225" t="s">
        <v>702</v>
      </c>
      <c r="IJ106" s="261"/>
      <c r="JA106" s="225"/>
    </row>
    <row r="107" spans="1:261" s="220" customFormat="1" ht="15" x14ac:dyDescent="0.25">
      <c r="A107" s="282"/>
      <c r="B107" s="271" t="s">
        <v>703</v>
      </c>
      <c r="C107" s="456" t="s">
        <v>704</v>
      </c>
      <c r="D107" s="456"/>
      <c r="E107" s="456"/>
      <c r="F107" s="456"/>
      <c r="G107" s="456"/>
      <c r="H107" s="272" t="s">
        <v>465</v>
      </c>
      <c r="I107" s="287">
        <v>51</v>
      </c>
      <c r="J107" s="273"/>
      <c r="K107" s="287">
        <v>51</v>
      </c>
      <c r="L107" s="275"/>
      <c r="M107" s="273"/>
      <c r="N107" s="275"/>
      <c r="O107" s="273"/>
      <c r="P107" s="276">
        <v>1001.63</v>
      </c>
      <c r="HY107" s="261"/>
      <c r="HZ107" s="261"/>
      <c r="IA107" s="261"/>
      <c r="IB107" s="261"/>
      <c r="IC107" s="261"/>
      <c r="ID107" s="261"/>
      <c r="IE107" s="225"/>
      <c r="IF107" s="225"/>
      <c r="IG107" s="225"/>
      <c r="IH107" s="261"/>
      <c r="II107" s="225" t="s">
        <v>704</v>
      </c>
      <c r="IJ107" s="261"/>
      <c r="JA107" s="225"/>
    </row>
    <row r="108" spans="1:261" s="220" customFormat="1" ht="15" x14ac:dyDescent="0.25">
      <c r="A108" s="288"/>
      <c r="B108" s="289"/>
      <c r="C108" s="457" t="s">
        <v>501</v>
      </c>
      <c r="D108" s="457"/>
      <c r="E108" s="457"/>
      <c r="F108" s="457"/>
      <c r="G108" s="457"/>
      <c r="H108" s="264"/>
      <c r="I108" s="265"/>
      <c r="J108" s="265"/>
      <c r="K108" s="265"/>
      <c r="L108" s="267"/>
      <c r="M108" s="265"/>
      <c r="N108" s="285">
        <v>207889.4</v>
      </c>
      <c r="O108" s="265"/>
      <c r="P108" s="286">
        <v>20788.939999999999</v>
      </c>
      <c r="HY108" s="261"/>
      <c r="HZ108" s="261"/>
      <c r="IA108" s="261"/>
      <c r="IB108" s="261"/>
      <c r="IC108" s="261"/>
      <c r="ID108" s="261"/>
      <c r="IE108" s="225"/>
      <c r="IF108" s="225"/>
      <c r="IG108" s="225"/>
      <c r="IH108" s="261"/>
      <c r="II108" s="225"/>
      <c r="IJ108" s="261" t="s">
        <v>501</v>
      </c>
      <c r="JA108" s="225"/>
    </row>
    <row r="109" spans="1:261" s="220" customFormat="1" ht="0.75" customHeight="1" x14ac:dyDescent="0.25">
      <c r="A109" s="290"/>
      <c r="B109" s="291"/>
      <c r="C109" s="291"/>
      <c r="D109" s="291"/>
      <c r="E109" s="291"/>
      <c r="F109" s="291"/>
      <c r="G109" s="291"/>
      <c r="H109" s="292"/>
      <c r="I109" s="293"/>
      <c r="J109" s="293"/>
      <c r="K109" s="293"/>
      <c r="L109" s="294"/>
      <c r="M109" s="293"/>
      <c r="N109" s="294"/>
      <c r="O109" s="293"/>
      <c r="P109" s="295"/>
      <c r="HY109" s="261"/>
      <c r="HZ109" s="261"/>
      <c r="IA109" s="261"/>
      <c r="IB109" s="261"/>
      <c r="IC109" s="261"/>
      <c r="ID109" s="261"/>
      <c r="IE109" s="225"/>
      <c r="IF109" s="225"/>
      <c r="IG109" s="225"/>
      <c r="IH109" s="261"/>
      <c r="II109" s="225"/>
      <c r="IJ109" s="261"/>
      <c r="JA109" s="225"/>
    </row>
    <row r="110" spans="1:261" s="220" customFormat="1" ht="23.25" x14ac:dyDescent="0.25">
      <c r="A110" s="262" t="s">
        <v>56</v>
      </c>
      <c r="B110" s="263" t="s">
        <v>598</v>
      </c>
      <c r="C110" s="458" t="s">
        <v>599</v>
      </c>
      <c r="D110" s="458"/>
      <c r="E110" s="458"/>
      <c r="F110" s="458"/>
      <c r="G110" s="458"/>
      <c r="H110" s="264" t="s">
        <v>600</v>
      </c>
      <c r="I110" s="265">
        <v>0.18</v>
      </c>
      <c r="J110" s="266">
        <v>1</v>
      </c>
      <c r="K110" s="297">
        <v>0.18</v>
      </c>
      <c r="L110" s="267"/>
      <c r="M110" s="265"/>
      <c r="N110" s="268"/>
      <c r="O110" s="265"/>
      <c r="P110" s="269"/>
      <c r="HY110" s="261"/>
      <c r="HZ110" s="261" t="s">
        <v>599</v>
      </c>
      <c r="IA110" s="261" t="s">
        <v>472</v>
      </c>
      <c r="IB110" s="261" t="s">
        <v>472</v>
      </c>
      <c r="IC110" s="261" t="s">
        <v>472</v>
      </c>
      <c r="ID110" s="261" t="s">
        <v>472</v>
      </c>
      <c r="IE110" s="225"/>
      <c r="IF110" s="225"/>
      <c r="IG110" s="225"/>
      <c r="IH110" s="261"/>
      <c r="II110" s="225"/>
      <c r="IJ110" s="261"/>
      <c r="JA110" s="225"/>
    </row>
    <row r="111" spans="1:261" s="220" customFormat="1" ht="15" x14ac:dyDescent="0.25">
      <c r="A111" s="270"/>
      <c r="B111" s="271" t="s">
        <v>65</v>
      </c>
      <c r="C111" s="456" t="s">
        <v>540</v>
      </c>
      <c r="D111" s="456"/>
      <c r="E111" s="456"/>
      <c r="F111" s="456"/>
      <c r="G111" s="456"/>
      <c r="H111" s="272" t="s">
        <v>500</v>
      </c>
      <c r="I111" s="273"/>
      <c r="J111" s="273"/>
      <c r="K111" s="274">
        <v>34.020000000000003</v>
      </c>
      <c r="L111" s="275"/>
      <c r="M111" s="273"/>
      <c r="N111" s="275"/>
      <c r="O111" s="273"/>
      <c r="P111" s="276">
        <v>10172.66</v>
      </c>
      <c r="HY111" s="261"/>
      <c r="HZ111" s="261"/>
      <c r="IA111" s="261"/>
      <c r="IB111" s="261"/>
      <c r="IC111" s="261"/>
      <c r="ID111" s="261"/>
      <c r="IE111" s="225" t="s">
        <v>540</v>
      </c>
      <c r="IF111" s="225"/>
      <c r="IG111" s="225"/>
      <c r="IH111" s="261"/>
      <c r="II111" s="225"/>
      <c r="IJ111" s="261"/>
      <c r="JA111" s="225"/>
    </row>
    <row r="112" spans="1:261" s="220" customFormat="1" ht="15" x14ac:dyDescent="0.25">
      <c r="A112" s="277"/>
      <c r="B112" s="271" t="s">
        <v>601</v>
      </c>
      <c r="C112" s="456" t="s">
        <v>602</v>
      </c>
      <c r="D112" s="456"/>
      <c r="E112" s="456"/>
      <c r="F112" s="456"/>
      <c r="G112" s="456"/>
      <c r="H112" s="272" t="s">
        <v>500</v>
      </c>
      <c r="I112" s="287">
        <v>189</v>
      </c>
      <c r="J112" s="273"/>
      <c r="K112" s="274">
        <v>34.020000000000003</v>
      </c>
      <c r="L112" s="278"/>
      <c r="M112" s="279"/>
      <c r="N112" s="280">
        <v>299.02</v>
      </c>
      <c r="O112" s="273"/>
      <c r="P112" s="276">
        <v>10172.66</v>
      </c>
      <c r="Q112" s="281"/>
      <c r="R112" s="281"/>
      <c r="HY112" s="261"/>
      <c r="HZ112" s="261"/>
      <c r="IA112" s="261"/>
      <c r="IB112" s="261"/>
      <c r="IC112" s="261"/>
      <c r="ID112" s="261"/>
      <c r="IE112" s="225"/>
      <c r="IF112" s="225" t="s">
        <v>602</v>
      </c>
      <c r="IG112" s="225"/>
      <c r="IH112" s="261"/>
      <c r="II112" s="225"/>
      <c r="IJ112" s="261"/>
      <c r="JA112" s="225"/>
    </row>
    <row r="113" spans="1:261" s="220" customFormat="1" ht="15" x14ac:dyDescent="0.25">
      <c r="A113" s="284"/>
      <c r="B113" s="223"/>
      <c r="C113" s="457" t="s">
        <v>686</v>
      </c>
      <c r="D113" s="457"/>
      <c r="E113" s="457"/>
      <c r="F113" s="457"/>
      <c r="G113" s="457"/>
      <c r="H113" s="264"/>
      <c r="I113" s="265"/>
      <c r="J113" s="265"/>
      <c r="K113" s="265"/>
      <c r="L113" s="267"/>
      <c r="M113" s="265"/>
      <c r="N113" s="285"/>
      <c r="O113" s="265"/>
      <c r="P113" s="286">
        <v>10172.66</v>
      </c>
      <c r="Q113" s="281"/>
      <c r="R113" s="281"/>
      <c r="HY113" s="261"/>
      <c r="HZ113" s="261"/>
      <c r="IA113" s="261"/>
      <c r="IB113" s="261"/>
      <c r="IC113" s="261"/>
      <c r="ID113" s="261"/>
      <c r="IE113" s="225"/>
      <c r="IF113" s="225"/>
      <c r="IG113" s="225"/>
      <c r="IH113" s="261" t="s">
        <v>686</v>
      </c>
      <c r="II113" s="225"/>
      <c r="IJ113" s="261"/>
      <c r="JA113" s="225"/>
    </row>
    <row r="114" spans="1:261" s="220" customFormat="1" ht="15" x14ac:dyDescent="0.25">
      <c r="A114" s="282"/>
      <c r="B114" s="271"/>
      <c r="C114" s="456" t="s">
        <v>687</v>
      </c>
      <c r="D114" s="456"/>
      <c r="E114" s="456"/>
      <c r="F114" s="456"/>
      <c r="G114" s="456"/>
      <c r="H114" s="272"/>
      <c r="I114" s="273"/>
      <c r="J114" s="273"/>
      <c r="K114" s="273"/>
      <c r="L114" s="275"/>
      <c r="M114" s="273"/>
      <c r="N114" s="275"/>
      <c r="O114" s="273"/>
      <c r="P114" s="276">
        <v>10172.66</v>
      </c>
      <c r="HY114" s="261"/>
      <c r="HZ114" s="261"/>
      <c r="IA114" s="261"/>
      <c r="IB114" s="261"/>
      <c r="IC114" s="261"/>
      <c r="ID114" s="261"/>
      <c r="IE114" s="225"/>
      <c r="IF114" s="225"/>
      <c r="IG114" s="225"/>
      <c r="IH114" s="261"/>
      <c r="II114" s="225" t="s">
        <v>687</v>
      </c>
      <c r="IJ114" s="261"/>
      <c r="JA114" s="225"/>
    </row>
    <row r="115" spans="1:261" s="220" customFormat="1" ht="15" x14ac:dyDescent="0.25">
      <c r="A115" s="282"/>
      <c r="B115" s="271" t="s">
        <v>705</v>
      </c>
      <c r="C115" s="456" t="s">
        <v>706</v>
      </c>
      <c r="D115" s="456"/>
      <c r="E115" s="456"/>
      <c r="F115" s="456"/>
      <c r="G115" s="456"/>
      <c r="H115" s="272" t="s">
        <v>465</v>
      </c>
      <c r="I115" s="287">
        <v>89</v>
      </c>
      <c r="J115" s="273"/>
      <c r="K115" s="287">
        <v>89</v>
      </c>
      <c r="L115" s="275"/>
      <c r="M115" s="273"/>
      <c r="N115" s="275"/>
      <c r="O115" s="273"/>
      <c r="P115" s="276">
        <v>9053.67</v>
      </c>
      <c r="HY115" s="261"/>
      <c r="HZ115" s="261"/>
      <c r="IA115" s="261"/>
      <c r="IB115" s="261"/>
      <c r="IC115" s="261"/>
      <c r="ID115" s="261"/>
      <c r="IE115" s="225"/>
      <c r="IF115" s="225"/>
      <c r="IG115" s="225"/>
      <c r="IH115" s="261"/>
      <c r="II115" s="225" t="s">
        <v>706</v>
      </c>
      <c r="IJ115" s="261"/>
      <c r="JA115" s="225"/>
    </row>
    <row r="116" spans="1:261" s="220" customFormat="1" ht="15" x14ac:dyDescent="0.25">
      <c r="A116" s="282"/>
      <c r="B116" s="271" t="s">
        <v>707</v>
      </c>
      <c r="C116" s="456" t="s">
        <v>708</v>
      </c>
      <c r="D116" s="456"/>
      <c r="E116" s="456"/>
      <c r="F116" s="456"/>
      <c r="G116" s="456"/>
      <c r="H116" s="272" t="s">
        <v>465</v>
      </c>
      <c r="I116" s="287">
        <v>40</v>
      </c>
      <c r="J116" s="273"/>
      <c r="K116" s="287">
        <v>40</v>
      </c>
      <c r="L116" s="275"/>
      <c r="M116" s="273"/>
      <c r="N116" s="275"/>
      <c r="O116" s="273"/>
      <c r="P116" s="276">
        <v>4069.06</v>
      </c>
      <c r="HY116" s="261"/>
      <c r="HZ116" s="261"/>
      <c r="IA116" s="261"/>
      <c r="IB116" s="261"/>
      <c r="IC116" s="261"/>
      <c r="ID116" s="261"/>
      <c r="IE116" s="225"/>
      <c r="IF116" s="225"/>
      <c r="IG116" s="225"/>
      <c r="IH116" s="261"/>
      <c r="II116" s="225" t="s">
        <v>708</v>
      </c>
      <c r="IJ116" s="261"/>
      <c r="JA116" s="225"/>
    </row>
    <row r="117" spans="1:261" s="220" customFormat="1" ht="15" x14ac:dyDescent="0.25">
      <c r="A117" s="288"/>
      <c r="B117" s="289"/>
      <c r="C117" s="457" t="s">
        <v>501</v>
      </c>
      <c r="D117" s="457"/>
      <c r="E117" s="457"/>
      <c r="F117" s="457"/>
      <c r="G117" s="457"/>
      <c r="H117" s="264"/>
      <c r="I117" s="265"/>
      <c r="J117" s="265"/>
      <c r="K117" s="265"/>
      <c r="L117" s="267"/>
      <c r="M117" s="265"/>
      <c r="N117" s="285">
        <v>129418.83</v>
      </c>
      <c r="O117" s="265"/>
      <c r="P117" s="286">
        <v>23295.39</v>
      </c>
      <c r="HY117" s="261"/>
      <c r="HZ117" s="261"/>
      <c r="IA117" s="261"/>
      <c r="IB117" s="261"/>
      <c r="IC117" s="261"/>
      <c r="ID117" s="261"/>
      <c r="IE117" s="225"/>
      <c r="IF117" s="225"/>
      <c r="IG117" s="225"/>
      <c r="IH117" s="261"/>
      <c r="II117" s="225"/>
      <c r="IJ117" s="261" t="s">
        <v>501</v>
      </c>
      <c r="JA117" s="225"/>
    </row>
    <row r="118" spans="1:261" s="220" customFormat="1" ht="0.75" customHeight="1" x14ac:dyDescent="0.25">
      <c r="A118" s="290"/>
      <c r="B118" s="291"/>
      <c r="C118" s="291"/>
      <c r="D118" s="291"/>
      <c r="E118" s="291"/>
      <c r="F118" s="291"/>
      <c r="G118" s="291"/>
      <c r="H118" s="292"/>
      <c r="I118" s="293"/>
      <c r="J118" s="293"/>
      <c r="K118" s="293"/>
      <c r="L118" s="294"/>
      <c r="M118" s="293"/>
      <c r="N118" s="294"/>
      <c r="O118" s="293"/>
      <c r="P118" s="295"/>
      <c r="HY118" s="261"/>
      <c r="HZ118" s="261"/>
      <c r="IA118" s="261"/>
      <c r="IB118" s="261"/>
      <c r="IC118" s="261"/>
      <c r="ID118" s="261"/>
      <c r="IE118" s="225"/>
      <c r="IF118" s="225"/>
      <c r="IG118" s="225"/>
      <c r="IH118" s="261"/>
      <c r="II118" s="225"/>
      <c r="IJ118" s="261"/>
      <c r="JA118" s="225"/>
    </row>
    <row r="119" spans="1:261" s="220" customFormat="1" ht="23.25" x14ac:dyDescent="0.25">
      <c r="A119" s="262" t="s">
        <v>54</v>
      </c>
      <c r="B119" s="263" t="s">
        <v>603</v>
      </c>
      <c r="C119" s="458" t="s">
        <v>604</v>
      </c>
      <c r="D119" s="458"/>
      <c r="E119" s="458"/>
      <c r="F119" s="458"/>
      <c r="G119" s="458"/>
      <c r="H119" s="264" t="s">
        <v>605</v>
      </c>
      <c r="I119" s="265">
        <v>0.6</v>
      </c>
      <c r="J119" s="266">
        <v>1</v>
      </c>
      <c r="K119" s="302">
        <v>0.6</v>
      </c>
      <c r="L119" s="267"/>
      <c r="M119" s="265"/>
      <c r="N119" s="268"/>
      <c r="O119" s="265"/>
      <c r="P119" s="269"/>
      <c r="HY119" s="261"/>
      <c r="HZ119" s="261" t="s">
        <v>604</v>
      </c>
      <c r="IA119" s="261" t="s">
        <v>472</v>
      </c>
      <c r="IB119" s="261" t="s">
        <v>472</v>
      </c>
      <c r="IC119" s="261" t="s">
        <v>472</v>
      </c>
      <c r="ID119" s="261" t="s">
        <v>472</v>
      </c>
      <c r="IE119" s="225"/>
      <c r="IF119" s="225"/>
      <c r="IG119" s="225"/>
      <c r="IH119" s="261"/>
      <c r="II119" s="225"/>
      <c r="IJ119" s="261"/>
      <c r="JA119" s="225"/>
    </row>
    <row r="120" spans="1:261" s="220" customFormat="1" ht="15" x14ac:dyDescent="0.25">
      <c r="A120" s="270"/>
      <c r="B120" s="271" t="s">
        <v>65</v>
      </c>
      <c r="C120" s="456" t="s">
        <v>540</v>
      </c>
      <c r="D120" s="456"/>
      <c r="E120" s="456"/>
      <c r="F120" s="456"/>
      <c r="G120" s="456"/>
      <c r="H120" s="272" t="s">
        <v>500</v>
      </c>
      <c r="I120" s="273"/>
      <c r="J120" s="273"/>
      <c r="K120" s="306">
        <v>5.5620000000000003</v>
      </c>
      <c r="L120" s="275"/>
      <c r="M120" s="273"/>
      <c r="N120" s="275"/>
      <c r="O120" s="273"/>
      <c r="P120" s="276">
        <v>1862.16</v>
      </c>
      <c r="HY120" s="261"/>
      <c r="HZ120" s="261"/>
      <c r="IA120" s="261"/>
      <c r="IB120" s="261"/>
      <c r="IC120" s="261"/>
      <c r="ID120" s="261"/>
      <c r="IE120" s="225" t="s">
        <v>540</v>
      </c>
      <c r="IF120" s="225"/>
      <c r="IG120" s="225"/>
      <c r="IH120" s="261"/>
      <c r="II120" s="225"/>
      <c r="IJ120" s="261"/>
      <c r="JA120" s="225"/>
    </row>
    <row r="121" spans="1:261" s="220" customFormat="1" ht="15" x14ac:dyDescent="0.25">
      <c r="A121" s="277"/>
      <c r="B121" s="271" t="s">
        <v>606</v>
      </c>
      <c r="C121" s="456" t="s">
        <v>607</v>
      </c>
      <c r="D121" s="456"/>
      <c r="E121" s="456"/>
      <c r="F121" s="456"/>
      <c r="G121" s="456"/>
      <c r="H121" s="272" t="s">
        <v>500</v>
      </c>
      <c r="I121" s="274">
        <v>9.27</v>
      </c>
      <c r="J121" s="273"/>
      <c r="K121" s="306">
        <v>5.5620000000000003</v>
      </c>
      <c r="L121" s="278"/>
      <c r="M121" s="279"/>
      <c r="N121" s="280">
        <v>334.8</v>
      </c>
      <c r="O121" s="273"/>
      <c r="P121" s="276">
        <v>1862.16</v>
      </c>
      <c r="Q121" s="281"/>
      <c r="R121" s="281"/>
      <c r="HY121" s="261"/>
      <c r="HZ121" s="261"/>
      <c r="IA121" s="261"/>
      <c r="IB121" s="261"/>
      <c r="IC121" s="261"/>
      <c r="ID121" s="261"/>
      <c r="IE121" s="225"/>
      <c r="IF121" s="225" t="s">
        <v>607</v>
      </c>
      <c r="IG121" s="225"/>
      <c r="IH121" s="261"/>
      <c r="II121" s="225"/>
      <c r="IJ121" s="261"/>
      <c r="JA121" s="225"/>
    </row>
    <row r="122" spans="1:261" s="220" customFormat="1" ht="15" x14ac:dyDescent="0.25">
      <c r="A122" s="270"/>
      <c r="B122" s="271" t="s">
        <v>63</v>
      </c>
      <c r="C122" s="456" t="s">
        <v>498</v>
      </c>
      <c r="D122" s="456"/>
      <c r="E122" s="456"/>
      <c r="F122" s="456"/>
      <c r="G122" s="456"/>
      <c r="H122" s="272"/>
      <c r="I122" s="273"/>
      <c r="J122" s="273"/>
      <c r="K122" s="273"/>
      <c r="L122" s="275"/>
      <c r="M122" s="273"/>
      <c r="N122" s="275"/>
      <c r="O122" s="273"/>
      <c r="P122" s="303">
        <v>250.87</v>
      </c>
      <c r="HY122" s="261"/>
      <c r="HZ122" s="261"/>
      <c r="IA122" s="261"/>
      <c r="IB122" s="261"/>
      <c r="IC122" s="261"/>
      <c r="ID122" s="261"/>
      <c r="IE122" s="225" t="s">
        <v>498</v>
      </c>
      <c r="IF122" s="225"/>
      <c r="IG122" s="225"/>
      <c r="IH122" s="261"/>
      <c r="II122" s="225"/>
      <c r="IJ122" s="261"/>
      <c r="JA122" s="225"/>
    </row>
    <row r="123" spans="1:261" s="220" customFormat="1" ht="15" x14ac:dyDescent="0.25">
      <c r="A123" s="270"/>
      <c r="B123" s="271"/>
      <c r="C123" s="456" t="s">
        <v>541</v>
      </c>
      <c r="D123" s="456"/>
      <c r="E123" s="456"/>
      <c r="F123" s="456"/>
      <c r="G123" s="456"/>
      <c r="H123" s="272" t="s">
        <v>500</v>
      </c>
      <c r="I123" s="273"/>
      <c r="J123" s="273"/>
      <c r="K123" s="306">
        <v>0.20399999999999999</v>
      </c>
      <c r="L123" s="275"/>
      <c r="M123" s="273"/>
      <c r="N123" s="275"/>
      <c r="O123" s="273"/>
      <c r="P123" s="303">
        <v>81.849999999999994</v>
      </c>
      <c r="HY123" s="261"/>
      <c r="HZ123" s="261"/>
      <c r="IA123" s="261"/>
      <c r="IB123" s="261"/>
      <c r="IC123" s="261"/>
      <c r="ID123" s="261"/>
      <c r="IE123" s="225" t="s">
        <v>541</v>
      </c>
      <c r="IF123" s="225"/>
      <c r="IG123" s="225"/>
      <c r="IH123" s="261"/>
      <c r="II123" s="225"/>
      <c r="IJ123" s="261"/>
      <c r="JA123" s="225"/>
    </row>
    <row r="124" spans="1:261" s="220" customFormat="1" ht="15" x14ac:dyDescent="0.25">
      <c r="A124" s="277"/>
      <c r="B124" s="271" t="s">
        <v>549</v>
      </c>
      <c r="C124" s="456" t="s">
        <v>550</v>
      </c>
      <c r="D124" s="456"/>
      <c r="E124" s="456"/>
      <c r="F124" s="456"/>
      <c r="G124" s="456"/>
      <c r="H124" s="272" t="s">
        <v>685</v>
      </c>
      <c r="I124" s="274">
        <v>0.17</v>
      </c>
      <c r="J124" s="273"/>
      <c r="K124" s="306">
        <v>0.10199999999999999</v>
      </c>
      <c r="L124" s="278"/>
      <c r="M124" s="279"/>
      <c r="N124" s="280">
        <v>1607.46</v>
      </c>
      <c r="O124" s="273"/>
      <c r="P124" s="276">
        <v>163.96</v>
      </c>
      <c r="Q124" s="281"/>
      <c r="R124" s="281"/>
      <c r="HY124" s="261"/>
      <c r="HZ124" s="261"/>
      <c r="IA124" s="261"/>
      <c r="IB124" s="261"/>
      <c r="IC124" s="261"/>
      <c r="ID124" s="261"/>
      <c r="IE124" s="225"/>
      <c r="IF124" s="225" t="s">
        <v>550</v>
      </c>
      <c r="IG124" s="225"/>
      <c r="IH124" s="261"/>
      <c r="II124" s="225"/>
      <c r="IJ124" s="261"/>
      <c r="JA124" s="225"/>
    </row>
    <row r="125" spans="1:261" s="220" customFormat="1" ht="15" x14ac:dyDescent="0.25">
      <c r="A125" s="282"/>
      <c r="B125" s="271" t="s">
        <v>551</v>
      </c>
      <c r="C125" s="456" t="s">
        <v>552</v>
      </c>
      <c r="D125" s="456"/>
      <c r="E125" s="456"/>
      <c r="F125" s="456"/>
      <c r="G125" s="456"/>
      <c r="H125" s="272" t="s">
        <v>500</v>
      </c>
      <c r="I125" s="274">
        <v>0.17</v>
      </c>
      <c r="J125" s="273"/>
      <c r="K125" s="306">
        <v>0.10199999999999999</v>
      </c>
      <c r="L125" s="275"/>
      <c r="M125" s="273"/>
      <c r="N125" s="283">
        <v>460.03</v>
      </c>
      <c r="O125" s="273"/>
      <c r="P125" s="303">
        <v>46.92</v>
      </c>
      <c r="HY125" s="261"/>
      <c r="HZ125" s="261"/>
      <c r="IA125" s="261"/>
      <c r="IB125" s="261"/>
      <c r="IC125" s="261"/>
      <c r="ID125" s="261"/>
      <c r="IE125" s="225"/>
      <c r="IF125" s="225"/>
      <c r="IG125" s="225" t="s">
        <v>552</v>
      </c>
      <c r="IH125" s="261"/>
      <c r="II125" s="225"/>
      <c r="IJ125" s="261"/>
      <c r="JA125" s="225"/>
    </row>
    <row r="126" spans="1:261" s="220" customFormat="1" ht="15" x14ac:dyDescent="0.25">
      <c r="A126" s="277"/>
      <c r="B126" s="271" t="s">
        <v>542</v>
      </c>
      <c r="C126" s="456" t="s">
        <v>543</v>
      </c>
      <c r="D126" s="456"/>
      <c r="E126" s="456"/>
      <c r="F126" s="456"/>
      <c r="G126" s="456"/>
      <c r="H126" s="272" t="s">
        <v>685</v>
      </c>
      <c r="I126" s="274">
        <v>0.17</v>
      </c>
      <c r="J126" s="273"/>
      <c r="K126" s="306">
        <v>0.10199999999999999</v>
      </c>
      <c r="L126" s="304">
        <v>477.92</v>
      </c>
      <c r="M126" s="305">
        <v>1.25</v>
      </c>
      <c r="N126" s="280">
        <v>597.4</v>
      </c>
      <c r="O126" s="273"/>
      <c r="P126" s="276">
        <v>60.93</v>
      </c>
      <c r="Q126" s="281"/>
      <c r="R126" s="281"/>
      <c r="HY126" s="261"/>
      <c r="HZ126" s="261"/>
      <c r="IA126" s="261"/>
      <c r="IB126" s="261"/>
      <c r="IC126" s="261"/>
      <c r="ID126" s="261"/>
      <c r="IE126" s="225"/>
      <c r="IF126" s="225" t="s">
        <v>543</v>
      </c>
      <c r="IG126" s="225"/>
      <c r="IH126" s="261"/>
      <c r="II126" s="225"/>
      <c r="IJ126" s="261"/>
      <c r="JA126" s="225"/>
    </row>
    <row r="127" spans="1:261" s="220" customFormat="1" ht="15" x14ac:dyDescent="0.25">
      <c r="A127" s="282"/>
      <c r="B127" s="271" t="s">
        <v>544</v>
      </c>
      <c r="C127" s="456" t="s">
        <v>545</v>
      </c>
      <c r="D127" s="456"/>
      <c r="E127" s="456"/>
      <c r="F127" s="456"/>
      <c r="G127" s="456"/>
      <c r="H127" s="272" t="s">
        <v>500</v>
      </c>
      <c r="I127" s="274">
        <v>0.17</v>
      </c>
      <c r="J127" s="273"/>
      <c r="K127" s="306">
        <v>0.10199999999999999</v>
      </c>
      <c r="L127" s="275"/>
      <c r="M127" s="273"/>
      <c r="N127" s="283">
        <v>342.46</v>
      </c>
      <c r="O127" s="273"/>
      <c r="P127" s="303">
        <v>34.93</v>
      </c>
      <c r="HY127" s="261"/>
      <c r="HZ127" s="261"/>
      <c r="IA127" s="261"/>
      <c r="IB127" s="261"/>
      <c r="IC127" s="261"/>
      <c r="ID127" s="261"/>
      <c r="IE127" s="225"/>
      <c r="IF127" s="225"/>
      <c r="IG127" s="225" t="s">
        <v>545</v>
      </c>
      <c r="IH127" s="261"/>
      <c r="II127" s="225"/>
      <c r="IJ127" s="261"/>
      <c r="JA127" s="225"/>
    </row>
    <row r="128" spans="1:261" s="220" customFormat="1" ht="23.25" x14ac:dyDescent="0.25">
      <c r="A128" s="277"/>
      <c r="B128" s="271" t="s">
        <v>581</v>
      </c>
      <c r="C128" s="456" t="s">
        <v>582</v>
      </c>
      <c r="D128" s="456"/>
      <c r="E128" s="456"/>
      <c r="F128" s="456"/>
      <c r="G128" s="456"/>
      <c r="H128" s="272" t="s">
        <v>685</v>
      </c>
      <c r="I128" s="274">
        <v>1.51</v>
      </c>
      <c r="J128" s="273"/>
      <c r="K128" s="306">
        <v>0.90600000000000003</v>
      </c>
      <c r="L128" s="278"/>
      <c r="M128" s="279"/>
      <c r="N128" s="280">
        <v>28.67</v>
      </c>
      <c r="O128" s="273"/>
      <c r="P128" s="276">
        <v>25.98</v>
      </c>
      <c r="Q128" s="281"/>
      <c r="R128" s="281"/>
      <c r="HY128" s="261"/>
      <c r="HZ128" s="261"/>
      <c r="IA128" s="261"/>
      <c r="IB128" s="261"/>
      <c r="IC128" s="261"/>
      <c r="ID128" s="261"/>
      <c r="IE128" s="225"/>
      <c r="IF128" s="225" t="s">
        <v>582</v>
      </c>
      <c r="IG128" s="225"/>
      <c r="IH128" s="261"/>
      <c r="II128" s="225"/>
      <c r="IJ128" s="261"/>
      <c r="JA128" s="225"/>
    </row>
    <row r="129" spans="1:261" s="220" customFormat="1" ht="15" x14ac:dyDescent="0.25">
      <c r="A129" s="270"/>
      <c r="B129" s="271" t="s">
        <v>61</v>
      </c>
      <c r="C129" s="456" t="s">
        <v>499</v>
      </c>
      <c r="D129" s="456"/>
      <c r="E129" s="456"/>
      <c r="F129" s="456"/>
      <c r="G129" s="456"/>
      <c r="H129" s="272"/>
      <c r="I129" s="273"/>
      <c r="J129" s="273"/>
      <c r="K129" s="273"/>
      <c r="L129" s="275"/>
      <c r="M129" s="273"/>
      <c r="N129" s="275"/>
      <c r="O129" s="273"/>
      <c r="P129" s="276">
        <v>1434.03</v>
      </c>
      <c r="HY129" s="261"/>
      <c r="HZ129" s="261"/>
      <c r="IA129" s="261"/>
      <c r="IB129" s="261"/>
      <c r="IC129" s="261"/>
      <c r="ID129" s="261"/>
      <c r="IE129" s="225" t="s">
        <v>499</v>
      </c>
      <c r="IF129" s="225"/>
      <c r="IG129" s="225"/>
      <c r="IH129" s="261"/>
      <c r="II129" s="225"/>
      <c r="IJ129" s="261"/>
      <c r="JA129" s="225"/>
    </row>
    <row r="130" spans="1:261" s="220" customFormat="1" ht="23.25" x14ac:dyDescent="0.25">
      <c r="A130" s="277"/>
      <c r="B130" s="271" t="s">
        <v>583</v>
      </c>
      <c r="C130" s="456" t="s">
        <v>584</v>
      </c>
      <c r="D130" s="456"/>
      <c r="E130" s="456"/>
      <c r="F130" s="456"/>
      <c r="G130" s="456"/>
      <c r="H130" s="272" t="s">
        <v>546</v>
      </c>
      <c r="I130" s="274">
        <v>0.65</v>
      </c>
      <c r="J130" s="273"/>
      <c r="K130" s="274">
        <v>0.39</v>
      </c>
      <c r="L130" s="278"/>
      <c r="M130" s="279"/>
      <c r="N130" s="280">
        <v>170.99</v>
      </c>
      <c r="O130" s="273"/>
      <c r="P130" s="276">
        <v>66.69</v>
      </c>
      <c r="Q130" s="281"/>
      <c r="R130" s="281"/>
      <c r="HY130" s="261"/>
      <c r="HZ130" s="261"/>
      <c r="IA130" s="261"/>
      <c r="IB130" s="261"/>
      <c r="IC130" s="261"/>
      <c r="ID130" s="261"/>
      <c r="IE130" s="225"/>
      <c r="IF130" s="225" t="s">
        <v>584</v>
      </c>
      <c r="IG130" s="225"/>
      <c r="IH130" s="261"/>
      <c r="II130" s="225"/>
      <c r="IJ130" s="261"/>
      <c r="JA130" s="225"/>
    </row>
    <row r="131" spans="1:261" s="220" customFormat="1" ht="23.25" x14ac:dyDescent="0.25">
      <c r="A131" s="277"/>
      <c r="B131" s="271" t="s">
        <v>608</v>
      </c>
      <c r="C131" s="456" t="s">
        <v>609</v>
      </c>
      <c r="D131" s="456"/>
      <c r="E131" s="456"/>
      <c r="F131" s="456"/>
      <c r="G131" s="456"/>
      <c r="H131" s="272" t="s">
        <v>546</v>
      </c>
      <c r="I131" s="287">
        <v>2</v>
      </c>
      <c r="J131" s="273"/>
      <c r="K131" s="301">
        <v>1.2</v>
      </c>
      <c r="L131" s="304">
        <v>911.56</v>
      </c>
      <c r="M131" s="305">
        <v>1.25</v>
      </c>
      <c r="N131" s="280">
        <v>1139.45</v>
      </c>
      <c r="O131" s="273"/>
      <c r="P131" s="276">
        <v>1367.34</v>
      </c>
      <c r="Q131" s="281"/>
      <c r="R131" s="281"/>
      <c r="HY131" s="261"/>
      <c r="HZ131" s="261"/>
      <c r="IA131" s="261"/>
      <c r="IB131" s="261"/>
      <c r="IC131" s="261"/>
      <c r="ID131" s="261"/>
      <c r="IE131" s="225"/>
      <c r="IF131" s="225" t="s">
        <v>609</v>
      </c>
      <c r="IG131" s="225"/>
      <c r="IH131" s="261"/>
      <c r="II131" s="225"/>
      <c r="IJ131" s="261"/>
      <c r="JA131" s="225"/>
    </row>
    <row r="132" spans="1:261" s="220" customFormat="1" ht="15" x14ac:dyDescent="0.25">
      <c r="A132" s="284"/>
      <c r="B132" s="223"/>
      <c r="C132" s="457" t="s">
        <v>686</v>
      </c>
      <c r="D132" s="457"/>
      <c r="E132" s="457"/>
      <c r="F132" s="457"/>
      <c r="G132" s="457"/>
      <c r="H132" s="264"/>
      <c r="I132" s="265"/>
      <c r="J132" s="265"/>
      <c r="K132" s="265"/>
      <c r="L132" s="267"/>
      <c r="M132" s="265"/>
      <c r="N132" s="285"/>
      <c r="O132" s="265"/>
      <c r="P132" s="286">
        <v>3628.91</v>
      </c>
      <c r="Q132" s="281"/>
      <c r="R132" s="281"/>
      <c r="HY132" s="261"/>
      <c r="HZ132" s="261"/>
      <c r="IA132" s="261"/>
      <c r="IB132" s="261"/>
      <c r="IC132" s="261"/>
      <c r="ID132" s="261"/>
      <c r="IE132" s="225"/>
      <c r="IF132" s="225"/>
      <c r="IG132" s="225"/>
      <c r="IH132" s="261" t="s">
        <v>686</v>
      </c>
      <c r="II132" s="225"/>
      <c r="IJ132" s="261"/>
      <c r="JA132" s="225"/>
    </row>
    <row r="133" spans="1:261" s="220" customFormat="1" ht="15" x14ac:dyDescent="0.25">
      <c r="A133" s="282" t="s">
        <v>610</v>
      </c>
      <c r="B133" s="271" t="s">
        <v>596</v>
      </c>
      <c r="C133" s="456" t="s">
        <v>597</v>
      </c>
      <c r="D133" s="456"/>
      <c r="E133" s="456"/>
      <c r="F133" s="456"/>
      <c r="G133" s="456"/>
      <c r="H133" s="272" t="s">
        <v>465</v>
      </c>
      <c r="I133" s="287">
        <v>2</v>
      </c>
      <c r="J133" s="273"/>
      <c r="K133" s="287">
        <v>2</v>
      </c>
      <c r="L133" s="275"/>
      <c r="M133" s="273"/>
      <c r="N133" s="275"/>
      <c r="O133" s="273"/>
      <c r="P133" s="303">
        <v>37.24</v>
      </c>
      <c r="HY133" s="261"/>
      <c r="HZ133" s="261"/>
      <c r="IA133" s="261"/>
      <c r="IB133" s="261"/>
      <c r="IC133" s="261"/>
      <c r="ID133" s="261"/>
      <c r="IE133" s="225"/>
      <c r="IF133" s="225"/>
      <c r="IG133" s="225"/>
      <c r="IH133" s="261"/>
      <c r="II133" s="225"/>
      <c r="IJ133" s="261"/>
      <c r="JA133" s="225" t="s">
        <v>597</v>
      </c>
    </row>
    <row r="134" spans="1:261" s="220" customFormat="1" ht="15" x14ac:dyDescent="0.25">
      <c r="A134" s="282"/>
      <c r="B134" s="271"/>
      <c r="C134" s="456" t="s">
        <v>687</v>
      </c>
      <c r="D134" s="456"/>
      <c r="E134" s="456"/>
      <c r="F134" s="456"/>
      <c r="G134" s="456"/>
      <c r="H134" s="272"/>
      <c r="I134" s="273"/>
      <c r="J134" s="273"/>
      <c r="K134" s="273"/>
      <c r="L134" s="275"/>
      <c r="M134" s="273"/>
      <c r="N134" s="275"/>
      <c r="O134" s="273"/>
      <c r="P134" s="276">
        <v>1944.01</v>
      </c>
      <c r="HY134" s="261"/>
      <c r="HZ134" s="261"/>
      <c r="IA134" s="261"/>
      <c r="IB134" s="261"/>
      <c r="IC134" s="261"/>
      <c r="ID134" s="261"/>
      <c r="IE134" s="225"/>
      <c r="IF134" s="225"/>
      <c r="IG134" s="225"/>
      <c r="IH134" s="261"/>
      <c r="II134" s="225" t="s">
        <v>687</v>
      </c>
      <c r="IJ134" s="261"/>
      <c r="JA134" s="225"/>
    </row>
    <row r="135" spans="1:261" s="220" customFormat="1" ht="15" x14ac:dyDescent="0.25">
      <c r="A135" s="282"/>
      <c r="B135" s="271" t="s">
        <v>701</v>
      </c>
      <c r="C135" s="456" t="s">
        <v>702</v>
      </c>
      <c r="D135" s="456"/>
      <c r="E135" s="456"/>
      <c r="F135" s="456"/>
      <c r="G135" s="456"/>
      <c r="H135" s="272" t="s">
        <v>465</v>
      </c>
      <c r="I135" s="287">
        <v>97</v>
      </c>
      <c r="J135" s="273"/>
      <c r="K135" s="287">
        <v>97</v>
      </c>
      <c r="L135" s="275"/>
      <c r="M135" s="273"/>
      <c r="N135" s="275"/>
      <c r="O135" s="273"/>
      <c r="P135" s="276">
        <v>1885.69</v>
      </c>
      <c r="HY135" s="261"/>
      <c r="HZ135" s="261"/>
      <c r="IA135" s="261"/>
      <c r="IB135" s="261"/>
      <c r="IC135" s="261"/>
      <c r="ID135" s="261"/>
      <c r="IE135" s="225"/>
      <c r="IF135" s="225"/>
      <c r="IG135" s="225"/>
      <c r="IH135" s="261"/>
      <c r="II135" s="225" t="s">
        <v>702</v>
      </c>
      <c r="IJ135" s="261"/>
      <c r="JA135" s="225"/>
    </row>
    <row r="136" spans="1:261" s="220" customFormat="1" ht="15" x14ac:dyDescent="0.25">
      <c r="A136" s="282"/>
      <c r="B136" s="271" t="s">
        <v>703</v>
      </c>
      <c r="C136" s="456" t="s">
        <v>704</v>
      </c>
      <c r="D136" s="456"/>
      <c r="E136" s="456"/>
      <c r="F136" s="456"/>
      <c r="G136" s="456"/>
      <c r="H136" s="272" t="s">
        <v>465</v>
      </c>
      <c r="I136" s="287">
        <v>51</v>
      </c>
      <c r="J136" s="273"/>
      <c r="K136" s="287">
        <v>51</v>
      </c>
      <c r="L136" s="275"/>
      <c r="M136" s="273"/>
      <c r="N136" s="275"/>
      <c r="O136" s="273"/>
      <c r="P136" s="303">
        <v>991.45</v>
      </c>
      <c r="HY136" s="261"/>
      <c r="HZ136" s="261"/>
      <c r="IA136" s="261"/>
      <c r="IB136" s="261"/>
      <c r="IC136" s="261"/>
      <c r="ID136" s="261"/>
      <c r="IE136" s="225"/>
      <c r="IF136" s="225"/>
      <c r="IG136" s="225"/>
      <c r="IH136" s="261"/>
      <c r="II136" s="225" t="s">
        <v>704</v>
      </c>
      <c r="IJ136" s="261"/>
      <c r="JA136" s="225"/>
    </row>
    <row r="137" spans="1:261" s="220" customFormat="1" ht="15" x14ac:dyDescent="0.25">
      <c r="A137" s="288"/>
      <c r="B137" s="289"/>
      <c r="C137" s="457" t="s">
        <v>501</v>
      </c>
      <c r="D137" s="457"/>
      <c r="E137" s="457"/>
      <c r="F137" s="457"/>
      <c r="G137" s="457"/>
      <c r="H137" s="264"/>
      <c r="I137" s="265"/>
      <c r="J137" s="265"/>
      <c r="K137" s="265"/>
      <c r="L137" s="267"/>
      <c r="M137" s="265"/>
      <c r="N137" s="285">
        <v>10905.48</v>
      </c>
      <c r="O137" s="265"/>
      <c r="P137" s="286">
        <v>6543.29</v>
      </c>
      <c r="HY137" s="261"/>
      <c r="HZ137" s="261"/>
      <c r="IA137" s="261"/>
      <c r="IB137" s="261"/>
      <c r="IC137" s="261"/>
      <c r="ID137" s="261"/>
      <c r="IE137" s="225"/>
      <c r="IF137" s="225"/>
      <c r="IG137" s="225"/>
      <c r="IH137" s="261"/>
      <c r="II137" s="225"/>
      <c r="IJ137" s="261" t="s">
        <v>501</v>
      </c>
      <c r="JA137" s="225"/>
    </row>
    <row r="138" spans="1:261" s="220" customFormat="1" ht="0.75" customHeight="1" x14ac:dyDescent="0.25">
      <c r="A138" s="290"/>
      <c r="B138" s="291"/>
      <c r="C138" s="291"/>
      <c r="D138" s="291"/>
      <c r="E138" s="291"/>
      <c r="F138" s="291"/>
      <c r="G138" s="291"/>
      <c r="H138" s="292"/>
      <c r="I138" s="293"/>
      <c r="J138" s="293"/>
      <c r="K138" s="293"/>
      <c r="L138" s="294"/>
      <c r="M138" s="293"/>
      <c r="N138" s="294"/>
      <c r="O138" s="293"/>
      <c r="P138" s="295"/>
      <c r="HY138" s="261"/>
      <c r="HZ138" s="261"/>
      <c r="IA138" s="261"/>
      <c r="IB138" s="261"/>
      <c r="IC138" s="261"/>
      <c r="ID138" s="261"/>
      <c r="IE138" s="225"/>
      <c r="IF138" s="225"/>
      <c r="IG138" s="225"/>
      <c r="IH138" s="261"/>
      <c r="II138" s="225"/>
      <c r="IJ138" s="261"/>
      <c r="JA138" s="225"/>
    </row>
    <row r="139" spans="1:261" s="220" customFormat="1" ht="34.5" x14ac:dyDescent="0.25">
      <c r="A139" s="262" t="s">
        <v>72</v>
      </c>
      <c r="B139" s="263" t="s">
        <v>554</v>
      </c>
      <c r="C139" s="458" t="s">
        <v>555</v>
      </c>
      <c r="D139" s="458"/>
      <c r="E139" s="458"/>
      <c r="F139" s="458"/>
      <c r="G139" s="458"/>
      <c r="H139" s="264" t="s">
        <v>502</v>
      </c>
      <c r="I139" s="265">
        <v>6.8000000000000005E-2</v>
      </c>
      <c r="J139" s="266">
        <v>1</v>
      </c>
      <c r="K139" s="308">
        <v>6.8000000000000005E-2</v>
      </c>
      <c r="L139" s="267"/>
      <c r="M139" s="265"/>
      <c r="N139" s="299">
        <v>57056.06</v>
      </c>
      <c r="O139" s="265"/>
      <c r="P139" s="286">
        <v>3879.81</v>
      </c>
      <c r="HY139" s="261"/>
      <c r="HZ139" s="261" t="s">
        <v>555</v>
      </c>
      <c r="IA139" s="261" t="s">
        <v>472</v>
      </c>
      <c r="IB139" s="261" t="s">
        <v>472</v>
      </c>
      <c r="IC139" s="261" t="s">
        <v>472</v>
      </c>
      <c r="ID139" s="261" t="s">
        <v>472</v>
      </c>
      <c r="IE139" s="225"/>
      <c r="IF139" s="225"/>
      <c r="IG139" s="225"/>
      <c r="IH139" s="261"/>
      <c r="II139" s="225"/>
      <c r="IJ139" s="261"/>
      <c r="JA139" s="225"/>
    </row>
    <row r="140" spans="1:261" s="220" customFormat="1" ht="15" x14ac:dyDescent="0.25">
      <c r="A140" s="288"/>
      <c r="B140" s="289"/>
      <c r="C140" s="455" t="s">
        <v>709</v>
      </c>
      <c r="D140" s="455"/>
      <c r="E140" s="455"/>
      <c r="F140" s="455"/>
      <c r="G140" s="455"/>
      <c r="H140" s="455"/>
      <c r="I140" s="455"/>
      <c r="J140" s="455"/>
      <c r="K140" s="455"/>
      <c r="L140" s="455"/>
      <c r="M140" s="455"/>
      <c r="N140" s="455"/>
      <c r="O140" s="455"/>
      <c r="P140" s="462"/>
      <c r="HY140" s="261"/>
      <c r="HZ140" s="261"/>
      <c r="IA140" s="261"/>
      <c r="IB140" s="261"/>
      <c r="IC140" s="261"/>
      <c r="ID140" s="261"/>
      <c r="IE140" s="225"/>
      <c r="IF140" s="225"/>
      <c r="IG140" s="225"/>
      <c r="IH140" s="261"/>
      <c r="II140" s="225"/>
      <c r="IJ140" s="261"/>
      <c r="IK140" s="224" t="s">
        <v>709</v>
      </c>
      <c r="IL140" s="224" t="s">
        <v>472</v>
      </c>
      <c r="IM140" s="224" t="s">
        <v>472</v>
      </c>
      <c r="IN140" s="224" t="s">
        <v>472</v>
      </c>
      <c r="IO140" s="224" t="s">
        <v>472</v>
      </c>
      <c r="IP140" s="224" t="s">
        <v>472</v>
      </c>
      <c r="IQ140" s="224" t="s">
        <v>472</v>
      </c>
      <c r="IR140" s="224" t="s">
        <v>472</v>
      </c>
      <c r="IS140" s="224" t="s">
        <v>472</v>
      </c>
      <c r="IT140" s="224" t="s">
        <v>472</v>
      </c>
      <c r="IU140" s="224" t="s">
        <v>472</v>
      </c>
      <c r="IV140" s="224" t="s">
        <v>472</v>
      </c>
      <c r="IW140" s="224" t="s">
        <v>472</v>
      </c>
      <c r="IX140" s="224" t="s">
        <v>472</v>
      </c>
      <c r="JA140" s="225"/>
    </row>
    <row r="141" spans="1:261" s="220" customFormat="1" ht="15" x14ac:dyDescent="0.25">
      <c r="A141" s="288"/>
      <c r="B141" s="289"/>
      <c r="C141" s="457" t="s">
        <v>501</v>
      </c>
      <c r="D141" s="457"/>
      <c r="E141" s="457"/>
      <c r="F141" s="457"/>
      <c r="G141" s="457"/>
      <c r="H141" s="264"/>
      <c r="I141" s="265"/>
      <c r="J141" s="265"/>
      <c r="K141" s="265"/>
      <c r="L141" s="267"/>
      <c r="M141" s="265"/>
      <c r="N141" s="267"/>
      <c r="O141" s="265"/>
      <c r="P141" s="286">
        <v>3879.81</v>
      </c>
      <c r="HY141" s="261"/>
      <c r="HZ141" s="261"/>
      <c r="IA141" s="261"/>
      <c r="IB141" s="261"/>
      <c r="IC141" s="261"/>
      <c r="ID141" s="261"/>
      <c r="IE141" s="225"/>
      <c r="IF141" s="225"/>
      <c r="IG141" s="225"/>
      <c r="IH141" s="261"/>
      <c r="II141" s="225"/>
      <c r="IJ141" s="261" t="s">
        <v>501</v>
      </c>
      <c r="JA141" s="225"/>
    </row>
    <row r="142" spans="1:261" s="220" customFormat="1" ht="0.75" customHeight="1" x14ac:dyDescent="0.25">
      <c r="A142" s="290"/>
      <c r="B142" s="291"/>
      <c r="C142" s="291"/>
      <c r="D142" s="291"/>
      <c r="E142" s="291"/>
      <c r="F142" s="291"/>
      <c r="G142" s="291"/>
      <c r="H142" s="292"/>
      <c r="I142" s="293"/>
      <c r="J142" s="293"/>
      <c r="K142" s="293"/>
      <c r="L142" s="294"/>
      <c r="M142" s="293"/>
      <c r="N142" s="294"/>
      <c r="O142" s="293"/>
      <c r="P142" s="295"/>
      <c r="HY142" s="261"/>
      <c r="HZ142" s="261"/>
      <c r="IA142" s="261"/>
      <c r="IB142" s="261"/>
      <c r="IC142" s="261"/>
      <c r="ID142" s="261"/>
      <c r="IE142" s="225"/>
      <c r="IF142" s="225"/>
      <c r="IG142" s="225"/>
      <c r="IH142" s="261"/>
      <c r="II142" s="225"/>
      <c r="IJ142" s="261"/>
      <c r="JA142" s="225"/>
    </row>
    <row r="143" spans="1:261" s="220" customFormat="1" ht="23.25" x14ac:dyDescent="0.25">
      <c r="A143" s="262" t="s">
        <v>70</v>
      </c>
      <c r="B143" s="263" t="s">
        <v>611</v>
      </c>
      <c r="C143" s="458" t="s">
        <v>612</v>
      </c>
      <c r="D143" s="458"/>
      <c r="E143" s="458"/>
      <c r="F143" s="458"/>
      <c r="G143" s="458"/>
      <c r="H143" s="264" t="s">
        <v>613</v>
      </c>
      <c r="I143" s="265">
        <v>0.3</v>
      </c>
      <c r="J143" s="266">
        <v>1</v>
      </c>
      <c r="K143" s="302">
        <v>0.3</v>
      </c>
      <c r="L143" s="267"/>
      <c r="M143" s="265"/>
      <c r="N143" s="268"/>
      <c r="O143" s="265"/>
      <c r="P143" s="269"/>
      <c r="HY143" s="261"/>
      <c r="HZ143" s="261" t="s">
        <v>612</v>
      </c>
      <c r="IA143" s="261" t="s">
        <v>472</v>
      </c>
      <c r="IB143" s="261" t="s">
        <v>472</v>
      </c>
      <c r="IC143" s="261" t="s">
        <v>472</v>
      </c>
      <c r="ID143" s="261" t="s">
        <v>472</v>
      </c>
      <c r="IE143" s="225"/>
      <c r="IF143" s="225"/>
      <c r="IG143" s="225"/>
      <c r="IH143" s="261"/>
      <c r="II143" s="225"/>
      <c r="IJ143" s="261"/>
      <c r="JA143" s="225"/>
    </row>
    <row r="144" spans="1:261" s="220" customFormat="1" ht="15" x14ac:dyDescent="0.25">
      <c r="A144" s="270"/>
      <c r="B144" s="271" t="s">
        <v>65</v>
      </c>
      <c r="C144" s="456" t="s">
        <v>540</v>
      </c>
      <c r="D144" s="456"/>
      <c r="E144" s="456"/>
      <c r="F144" s="456"/>
      <c r="G144" s="456"/>
      <c r="H144" s="272" t="s">
        <v>500</v>
      </c>
      <c r="I144" s="273"/>
      <c r="J144" s="273"/>
      <c r="K144" s="274">
        <v>4.32</v>
      </c>
      <c r="L144" s="275"/>
      <c r="M144" s="273"/>
      <c r="N144" s="275"/>
      <c r="O144" s="273"/>
      <c r="P144" s="276">
        <v>1446.34</v>
      </c>
      <c r="HY144" s="261"/>
      <c r="HZ144" s="261"/>
      <c r="IA144" s="261"/>
      <c r="IB144" s="261"/>
      <c r="IC144" s="261"/>
      <c r="ID144" s="261"/>
      <c r="IE144" s="225" t="s">
        <v>540</v>
      </c>
      <c r="IF144" s="225"/>
      <c r="IG144" s="225"/>
      <c r="IH144" s="261"/>
      <c r="II144" s="225"/>
      <c r="IJ144" s="261"/>
      <c r="JA144" s="225"/>
    </row>
    <row r="145" spans="1:261" s="220" customFormat="1" ht="15" x14ac:dyDescent="0.25">
      <c r="A145" s="277"/>
      <c r="B145" s="271" t="s">
        <v>606</v>
      </c>
      <c r="C145" s="456" t="s">
        <v>607</v>
      </c>
      <c r="D145" s="456"/>
      <c r="E145" s="456"/>
      <c r="F145" s="456"/>
      <c r="G145" s="456"/>
      <c r="H145" s="272" t="s">
        <v>500</v>
      </c>
      <c r="I145" s="301">
        <v>14.4</v>
      </c>
      <c r="J145" s="273"/>
      <c r="K145" s="274">
        <v>4.32</v>
      </c>
      <c r="L145" s="278"/>
      <c r="M145" s="279"/>
      <c r="N145" s="280">
        <v>334.8</v>
      </c>
      <c r="O145" s="273"/>
      <c r="P145" s="276">
        <v>1446.34</v>
      </c>
      <c r="Q145" s="281"/>
      <c r="R145" s="281"/>
      <c r="HY145" s="261"/>
      <c r="HZ145" s="261"/>
      <c r="IA145" s="261"/>
      <c r="IB145" s="261"/>
      <c r="IC145" s="261"/>
      <c r="ID145" s="261"/>
      <c r="IE145" s="225"/>
      <c r="IF145" s="225" t="s">
        <v>607</v>
      </c>
      <c r="IG145" s="225"/>
      <c r="IH145" s="261"/>
      <c r="II145" s="225"/>
      <c r="IJ145" s="261"/>
      <c r="JA145" s="225"/>
    </row>
    <row r="146" spans="1:261" s="220" customFormat="1" ht="15" x14ac:dyDescent="0.25">
      <c r="A146" s="270"/>
      <c r="B146" s="271" t="s">
        <v>63</v>
      </c>
      <c r="C146" s="456" t="s">
        <v>498</v>
      </c>
      <c r="D146" s="456"/>
      <c r="E146" s="456"/>
      <c r="F146" s="456"/>
      <c r="G146" s="456"/>
      <c r="H146" s="272"/>
      <c r="I146" s="273"/>
      <c r="J146" s="273"/>
      <c r="K146" s="273"/>
      <c r="L146" s="275"/>
      <c r="M146" s="273"/>
      <c r="N146" s="275"/>
      <c r="O146" s="273"/>
      <c r="P146" s="303">
        <v>155.51</v>
      </c>
      <c r="HY146" s="261"/>
      <c r="HZ146" s="261"/>
      <c r="IA146" s="261"/>
      <c r="IB146" s="261"/>
      <c r="IC146" s="261"/>
      <c r="ID146" s="261"/>
      <c r="IE146" s="225" t="s">
        <v>498</v>
      </c>
      <c r="IF146" s="225"/>
      <c r="IG146" s="225"/>
      <c r="IH146" s="261"/>
      <c r="II146" s="225"/>
      <c r="IJ146" s="261"/>
      <c r="JA146" s="225"/>
    </row>
    <row r="147" spans="1:261" s="220" customFormat="1" ht="15" x14ac:dyDescent="0.25">
      <c r="A147" s="270"/>
      <c r="B147" s="271"/>
      <c r="C147" s="456" t="s">
        <v>541</v>
      </c>
      <c r="D147" s="456"/>
      <c r="E147" s="456"/>
      <c r="F147" s="456"/>
      <c r="G147" s="456"/>
      <c r="H147" s="272" t="s">
        <v>500</v>
      </c>
      <c r="I147" s="273"/>
      <c r="J147" s="273"/>
      <c r="K147" s="274">
        <v>0.12</v>
      </c>
      <c r="L147" s="275"/>
      <c r="M147" s="273"/>
      <c r="N147" s="275"/>
      <c r="O147" s="273"/>
      <c r="P147" s="303">
        <v>48.15</v>
      </c>
      <c r="HY147" s="261"/>
      <c r="HZ147" s="261"/>
      <c r="IA147" s="261"/>
      <c r="IB147" s="261"/>
      <c r="IC147" s="261"/>
      <c r="ID147" s="261"/>
      <c r="IE147" s="225" t="s">
        <v>541</v>
      </c>
      <c r="IF147" s="225"/>
      <c r="IG147" s="225"/>
      <c r="IH147" s="261"/>
      <c r="II147" s="225"/>
      <c r="IJ147" s="261"/>
      <c r="JA147" s="225"/>
    </row>
    <row r="148" spans="1:261" s="220" customFormat="1" ht="15" x14ac:dyDescent="0.25">
      <c r="A148" s="277"/>
      <c r="B148" s="271" t="s">
        <v>549</v>
      </c>
      <c r="C148" s="456" t="s">
        <v>550</v>
      </c>
      <c r="D148" s="456"/>
      <c r="E148" s="456"/>
      <c r="F148" s="456"/>
      <c r="G148" s="456"/>
      <c r="H148" s="272" t="s">
        <v>685</v>
      </c>
      <c r="I148" s="301">
        <v>0.2</v>
      </c>
      <c r="J148" s="273"/>
      <c r="K148" s="274">
        <v>0.06</v>
      </c>
      <c r="L148" s="278"/>
      <c r="M148" s="279"/>
      <c r="N148" s="280">
        <v>1607.46</v>
      </c>
      <c r="O148" s="273"/>
      <c r="P148" s="276">
        <v>96.45</v>
      </c>
      <c r="Q148" s="281"/>
      <c r="R148" s="281"/>
      <c r="HY148" s="261"/>
      <c r="HZ148" s="261"/>
      <c r="IA148" s="261"/>
      <c r="IB148" s="261"/>
      <c r="IC148" s="261"/>
      <c r="ID148" s="261"/>
      <c r="IE148" s="225"/>
      <c r="IF148" s="225" t="s">
        <v>550</v>
      </c>
      <c r="IG148" s="225"/>
      <c r="IH148" s="261"/>
      <c r="II148" s="225"/>
      <c r="IJ148" s="261"/>
      <c r="JA148" s="225"/>
    </row>
    <row r="149" spans="1:261" s="220" customFormat="1" ht="15" x14ac:dyDescent="0.25">
      <c r="A149" s="282"/>
      <c r="B149" s="271" t="s">
        <v>551</v>
      </c>
      <c r="C149" s="456" t="s">
        <v>552</v>
      </c>
      <c r="D149" s="456"/>
      <c r="E149" s="456"/>
      <c r="F149" s="456"/>
      <c r="G149" s="456"/>
      <c r="H149" s="272" t="s">
        <v>500</v>
      </c>
      <c r="I149" s="301">
        <v>0.2</v>
      </c>
      <c r="J149" s="273"/>
      <c r="K149" s="274">
        <v>0.06</v>
      </c>
      <c r="L149" s="275"/>
      <c r="M149" s="273"/>
      <c r="N149" s="283">
        <v>460.03</v>
      </c>
      <c r="O149" s="273"/>
      <c r="P149" s="303">
        <v>27.6</v>
      </c>
      <c r="HY149" s="261"/>
      <c r="HZ149" s="261"/>
      <c r="IA149" s="261"/>
      <c r="IB149" s="261"/>
      <c r="IC149" s="261"/>
      <c r="ID149" s="261"/>
      <c r="IE149" s="225"/>
      <c r="IF149" s="225"/>
      <c r="IG149" s="225" t="s">
        <v>552</v>
      </c>
      <c r="IH149" s="261"/>
      <c r="II149" s="225"/>
      <c r="IJ149" s="261"/>
      <c r="JA149" s="225"/>
    </row>
    <row r="150" spans="1:261" s="220" customFormat="1" ht="15" x14ac:dyDescent="0.25">
      <c r="A150" s="277"/>
      <c r="B150" s="271" t="s">
        <v>542</v>
      </c>
      <c r="C150" s="456" t="s">
        <v>543</v>
      </c>
      <c r="D150" s="456"/>
      <c r="E150" s="456"/>
      <c r="F150" s="456"/>
      <c r="G150" s="456"/>
      <c r="H150" s="272" t="s">
        <v>685</v>
      </c>
      <c r="I150" s="301">
        <v>0.2</v>
      </c>
      <c r="J150" s="273"/>
      <c r="K150" s="274">
        <v>0.06</v>
      </c>
      <c r="L150" s="304">
        <v>477.92</v>
      </c>
      <c r="M150" s="305">
        <v>1.25</v>
      </c>
      <c r="N150" s="280">
        <v>597.4</v>
      </c>
      <c r="O150" s="273"/>
      <c r="P150" s="276">
        <v>35.840000000000003</v>
      </c>
      <c r="Q150" s="281"/>
      <c r="R150" s="281"/>
      <c r="HY150" s="261"/>
      <c r="HZ150" s="261"/>
      <c r="IA150" s="261"/>
      <c r="IB150" s="261"/>
      <c r="IC150" s="261"/>
      <c r="ID150" s="261"/>
      <c r="IE150" s="225"/>
      <c r="IF150" s="225" t="s">
        <v>543</v>
      </c>
      <c r="IG150" s="225"/>
      <c r="IH150" s="261"/>
      <c r="II150" s="225"/>
      <c r="IJ150" s="261"/>
      <c r="JA150" s="225"/>
    </row>
    <row r="151" spans="1:261" s="220" customFormat="1" ht="15" x14ac:dyDescent="0.25">
      <c r="A151" s="282"/>
      <c r="B151" s="271" t="s">
        <v>544</v>
      </c>
      <c r="C151" s="456" t="s">
        <v>545</v>
      </c>
      <c r="D151" s="456"/>
      <c r="E151" s="456"/>
      <c r="F151" s="456"/>
      <c r="G151" s="456"/>
      <c r="H151" s="272" t="s">
        <v>500</v>
      </c>
      <c r="I151" s="301">
        <v>0.2</v>
      </c>
      <c r="J151" s="273"/>
      <c r="K151" s="274">
        <v>0.06</v>
      </c>
      <c r="L151" s="275"/>
      <c r="M151" s="273"/>
      <c r="N151" s="283">
        <v>342.46</v>
      </c>
      <c r="O151" s="273"/>
      <c r="P151" s="303">
        <v>20.55</v>
      </c>
      <c r="HY151" s="261"/>
      <c r="HZ151" s="261"/>
      <c r="IA151" s="261"/>
      <c r="IB151" s="261"/>
      <c r="IC151" s="261"/>
      <c r="ID151" s="261"/>
      <c r="IE151" s="225"/>
      <c r="IF151" s="225"/>
      <c r="IG151" s="225" t="s">
        <v>545</v>
      </c>
      <c r="IH151" s="261"/>
      <c r="II151" s="225"/>
      <c r="IJ151" s="261"/>
      <c r="JA151" s="225"/>
    </row>
    <row r="152" spans="1:261" s="220" customFormat="1" ht="23.25" x14ac:dyDescent="0.25">
      <c r="A152" s="277"/>
      <c r="B152" s="271" t="s">
        <v>581</v>
      </c>
      <c r="C152" s="456" t="s">
        <v>582</v>
      </c>
      <c r="D152" s="456"/>
      <c r="E152" s="456"/>
      <c r="F152" s="456"/>
      <c r="G152" s="456"/>
      <c r="H152" s="272" t="s">
        <v>685</v>
      </c>
      <c r="I152" s="301">
        <v>2.7</v>
      </c>
      <c r="J152" s="273"/>
      <c r="K152" s="274">
        <v>0.81</v>
      </c>
      <c r="L152" s="278"/>
      <c r="M152" s="279"/>
      <c r="N152" s="280">
        <v>28.67</v>
      </c>
      <c r="O152" s="273"/>
      <c r="P152" s="276">
        <v>23.22</v>
      </c>
      <c r="Q152" s="281"/>
      <c r="R152" s="281"/>
      <c r="HY152" s="261"/>
      <c r="HZ152" s="261"/>
      <c r="IA152" s="261"/>
      <c r="IB152" s="261"/>
      <c r="IC152" s="261"/>
      <c r="ID152" s="261"/>
      <c r="IE152" s="225"/>
      <c r="IF152" s="225" t="s">
        <v>582</v>
      </c>
      <c r="IG152" s="225"/>
      <c r="IH152" s="261"/>
      <c r="II152" s="225"/>
      <c r="IJ152" s="261"/>
      <c r="JA152" s="225"/>
    </row>
    <row r="153" spans="1:261" s="220" customFormat="1" ht="15" x14ac:dyDescent="0.25">
      <c r="A153" s="270"/>
      <c r="B153" s="271" t="s">
        <v>61</v>
      </c>
      <c r="C153" s="456" t="s">
        <v>499</v>
      </c>
      <c r="D153" s="456"/>
      <c r="E153" s="456"/>
      <c r="F153" s="456"/>
      <c r="G153" s="456"/>
      <c r="H153" s="272"/>
      <c r="I153" s="273"/>
      <c r="J153" s="273"/>
      <c r="K153" s="273"/>
      <c r="L153" s="275"/>
      <c r="M153" s="273"/>
      <c r="N153" s="275"/>
      <c r="O153" s="273"/>
      <c r="P153" s="276">
        <v>1310.96</v>
      </c>
      <c r="HY153" s="261"/>
      <c r="HZ153" s="261"/>
      <c r="IA153" s="261"/>
      <c r="IB153" s="261"/>
      <c r="IC153" s="261"/>
      <c r="ID153" s="261"/>
      <c r="IE153" s="225" t="s">
        <v>499</v>
      </c>
      <c r="IF153" s="225"/>
      <c r="IG153" s="225"/>
      <c r="IH153" s="261"/>
      <c r="II153" s="225"/>
      <c r="IJ153" s="261"/>
      <c r="JA153" s="225"/>
    </row>
    <row r="154" spans="1:261" s="220" customFormat="1" ht="23.25" x14ac:dyDescent="0.25">
      <c r="A154" s="277"/>
      <c r="B154" s="271" t="s">
        <v>583</v>
      </c>
      <c r="C154" s="456" t="s">
        <v>584</v>
      </c>
      <c r="D154" s="456"/>
      <c r="E154" s="456"/>
      <c r="F154" s="456"/>
      <c r="G154" s="456"/>
      <c r="H154" s="272" t="s">
        <v>546</v>
      </c>
      <c r="I154" s="301">
        <v>0.9</v>
      </c>
      <c r="J154" s="273"/>
      <c r="K154" s="274">
        <v>0.27</v>
      </c>
      <c r="L154" s="278"/>
      <c r="M154" s="279"/>
      <c r="N154" s="280">
        <v>170.99</v>
      </c>
      <c r="O154" s="273"/>
      <c r="P154" s="276">
        <v>46.17</v>
      </c>
      <c r="Q154" s="281"/>
      <c r="R154" s="281"/>
      <c r="HY154" s="261"/>
      <c r="HZ154" s="261"/>
      <c r="IA154" s="261"/>
      <c r="IB154" s="261"/>
      <c r="IC154" s="261"/>
      <c r="ID154" s="261"/>
      <c r="IE154" s="225"/>
      <c r="IF154" s="225" t="s">
        <v>584</v>
      </c>
      <c r="IG154" s="225"/>
      <c r="IH154" s="261"/>
      <c r="II154" s="225"/>
      <c r="IJ154" s="261"/>
      <c r="JA154" s="225"/>
    </row>
    <row r="155" spans="1:261" s="220" customFormat="1" ht="23.25" x14ac:dyDescent="0.25">
      <c r="A155" s="277"/>
      <c r="B155" s="271" t="s">
        <v>608</v>
      </c>
      <c r="C155" s="456" t="s">
        <v>609</v>
      </c>
      <c r="D155" s="456"/>
      <c r="E155" s="456"/>
      <c r="F155" s="456"/>
      <c r="G155" s="456"/>
      <c r="H155" s="272" t="s">
        <v>546</v>
      </c>
      <c r="I155" s="301">
        <v>3.7</v>
      </c>
      <c r="J155" s="273"/>
      <c r="K155" s="274">
        <v>1.1100000000000001</v>
      </c>
      <c r="L155" s="304">
        <v>911.56</v>
      </c>
      <c r="M155" s="305">
        <v>1.25</v>
      </c>
      <c r="N155" s="280">
        <v>1139.45</v>
      </c>
      <c r="O155" s="273"/>
      <c r="P155" s="276">
        <v>1264.79</v>
      </c>
      <c r="Q155" s="281"/>
      <c r="R155" s="281"/>
      <c r="HY155" s="261"/>
      <c r="HZ155" s="261"/>
      <c r="IA155" s="261"/>
      <c r="IB155" s="261"/>
      <c r="IC155" s="261"/>
      <c r="ID155" s="261"/>
      <c r="IE155" s="225"/>
      <c r="IF155" s="225" t="s">
        <v>609</v>
      </c>
      <c r="IG155" s="225"/>
      <c r="IH155" s="261"/>
      <c r="II155" s="225"/>
      <c r="IJ155" s="261"/>
      <c r="JA155" s="225"/>
    </row>
    <row r="156" spans="1:261" s="220" customFormat="1" ht="15" x14ac:dyDescent="0.25">
      <c r="A156" s="284"/>
      <c r="B156" s="223"/>
      <c r="C156" s="457" t="s">
        <v>686</v>
      </c>
      <c r="D156" s="457"/>
      <c r="E156" s="457"/>
      <c r="F156" s="457"/>
      <c r="G156" s="457"/>
      <c r="H156" s="264"/>
      <c r="I156" s="265"/>
      <c r="J156" s="265"/>
      <c r="K156" s="265"/>
      <c r="L156" s="267"/>
      <c r="M156" s="265"/>
      <c r="N156" s="285"/>
      <c r="O156" s="265"/>
      <c r="P156" s="286">
        <v>2960.96</v>
      </c>
      <c r="Q156" s="281"/>
      <c r="R156" s="281"/>
      <c r="HY156" s="261"/>
      <c r="HZ156" s="261"/>
      <c r="IA156" s="261"/>
      <c r="IB156" s="261"/>
      <c r="IC156" s="261"/>
      <c r="ID156" s="261"/>
      <c r="IE156" s="225"/>
      <c r="IF156" s="225"/>
      <c r="IG156" s="225"/>
      <c r="IH156" s="261" t="s">
        <v>686</v>
      </c>
      <c r="II156" s="225"/>
      <c r="IJ156" s="261"/>
      <c r="JA156" s="225"/>
    </row>
    <row r="157" spans="1:261" s="220" customFormat="1" ht="15" x14ac:dyDescent="0.25">
      <c r="A157" s="282" t="s">
        <v>614</v>
      </c>
      <c r="B157" s="271" t="s">
        <v>596</v>
      </c>
      <c r="C157" s="456" t="s">
        <v>597</v>
      </c>
      <c r="D157" s="456"/>
      <c r="E157" s="456"/>
      <c r="F157" s="456"/>
      <c r="G157" s="456"/>
      <c r="H157" s="272" t="s">
        <v>465</v>
      </c>
      <c r="I157" s="287">
        <v>2</v>
      </c>
      <c r="J157" s="273"/>
      <c r="K157" s="287">
        <v>2</v>
      </c>
      <c r="L157" s="275"/>
      <c r="M157" s="273"/>
      <c r="N157" s="275"/>
      <c r="O157" s="273"/>
      <c r="P157" s="303">
        <v>28.93</v>
      </c>
      <c r="HY157" s="261"/>
      <c r="HZ157" s="261"/>
      <c r="IA157" s="261"/>
      <c r="IB157" s="261"/>
      <c r="IC157" s="261"/>
      <c r="ID157" s="261"/>
      <c r="IE157" s="225"/>
      <c r="IF157" s="225"/>
      <c r="IG157" s="225"/>
      <c r="IH157" s="261"/>
      <c r="II157" s="225"/>
      <c r="IJ157" s="261"/>
      <c r="JA157" s="225" t="s">
        <v>597</v>
      </c>
    </row>
    <row r="158" spans="1:261" s="220" customFormat="1" ht="15" x14ac:dyDescent="0.25">
      <c r="A158" s="282"/>
      <c r="B158" s="271"/>
      <c r="C158" s="456" t="s">
        <v>687</v>
      </c>
      <c r="D158" s="456"/>
      <c r="E158" s="456"/>
      <c r="F158" s="456"/>
      <c r="G158" s="456"/>
      <c r="H158" s="272"/>
      <c r="I158" s="273"/>
      <c r="J158" s="273"/>
      <c r="K158" s="273"/>
      <c r="L158" s="275"/>
      <c r="M158" s="273"/>
      <c r="N158" s="275"/>
      <c r="O158" s="273"/>
      <c r="P158" s="276">
        <v>1494.49</v>
      </c>
      <c r="HY158" s="261"/>
      <c r="HZ158" s="261"/>
      <c r="IA158" s="261"/>
      <c r="IB158" s="261"/>
      <c r="IC158" s="261"/>
      <c r="ID158" s="261"/>
      <c r="IE158" s="225"/>
      <c r="IF158" s="225"/>
      <c r="IG158" s="225"/>
      <c r="IH158" s="261"/>
      <c r="II158" s="225" t="s">
        <v>687</v>
      </c>
      <c r="IJ158" s="261"/>
      <c r="JA158" s="225"/>
    </row>
    <row r="159" spans="1:261" s="220" customFormat="1" ht="15" x14ac:dyDescent="0.25">
      <c r="A159" s="282"/>
      <c r="B159" s="271" t="s">
        <v>701</v>
      </c>
      <c r="C159" s="456" t="s">
        <v>702</v>
      </c>
      <c r="D159" s="456"/>
      <c r="E159" s="456"/>
      <c r="F159" s="456"/>
      <c r="G159" s="456"/>
      <c r="H159" s="272" t="s">
        <v>465</v>
      </c>
      <c r="I159" s="287">
        <v>97</v>
      </c>
      <c r="J159" s="273"/>
      <c r="K159" s="287">
        <v>97</v>
      </c>
      <c r="L159" s="275"/>
      <c r="M159" s="273"/>
      <c r="N159" s="275"/>
      <c r="O159" s="273"/>
      <c r="P159" s="276">
        <v>1449.66</v>
      </c>
      <c r="HY159" s="261"/>
      <c r="HZ159" s="261"/>
      <c r="IA159" s="261"/>
      <c r="IB159" s="261"/>
      <c r="IC159" s="261"/>
      <c r="ID159" s="261"/>
      <c r="IE159" s="225"/>
      <c r="IF159" s="225"/>
      <c r="IG159" s="225"/>
      <c r="IH159" s="261"/>
      <c r="II159" s="225" t="s">
        <v>702</v>
      </c>
      <c r="IJ159" s="261"/>
      <c r="JA159" s="225"/>
    </row>
    <row r="160" spans="1:261" s="220" customFormat="1" ht="15" x14ac:dyDescent="0.25">
      <c r="A160" s="282"/>
      <c r="B160" s="271" t="s">
        <v>703</v>
      </c>
      <c r="C160" s="456" t="s">
        <v>704</v>
      </c>
      <c r="D160" s="456"/>
      <c r="E160" s="456"/>
      <c r="F160" s="456"/>
      <c r="G160" s="456"/>
      <c r="H160" s="272" t="s">
        <v>465</v>
      </c>
      <c r="I160" s="287">
        <v>51</v>
      </c>
      <c r="J160" s="273"/>
      <c r="K160" s="287">
        <v>51</v>
      </c>
      <c r="L160" s="275"/>
      <c r="M160" s="273"/>
      <c r="N160" s="275"/>
      <c r="O160" s="273"/>
      <c r="P160" s="303">
        <v>762.19</v>
      </c>
      <c r="HY160" s="261"/>
      <c r="HZ160" s="261"/>
      <c r="IA160" s="261"/>
      <c r="IB160" s="261"/>
      <c r="IC160" s="261"/>
      <c r="ID160" s="261"/>
      <c r="IE160" s="225"/>
      <c r="IF160" s="225"/>
      <c r="IG160" s="225"/>
      <c r="IH160" s="261"/>
      <c r="II160" s="225" t="s">
        <v>704</v>
      </c>
      <c r="IJ160" s="261"/>
      <c r="JA160" s="225"/>
    </row>
    <row r="161" spans="1:262" s="220" customFormat="1" ht="15" x14ac:dyDescent="0.25">
      <c r="A161" s="288"/>
      <c r="B161" s="289"/>
      <c r="C161" s="457" t="s">
        <v>501</v>
      </c>
      <c r="D161" s="457"/>
      <c r="E161" s="457"/>
      <c r="F161" s="457"/>
      <c r="G161" s="457"/>
      <c r="H161" s="264"/>
      <c r="I161" s="265"/>
      <c r="J161" s="265"/>
      <c r="K161" s="265"/>
      <c r="L161" s="267"/>
      <c r="M161" s="265"/>
      <c r="N161" s="285">
        <v>17339.13</v>
      </c>
      <c r="O161" s="265"/>
      <c r="P161" s="286">
        <v>5201.74</v>
      </c>
      <c r="HY161" s="261"/>
      <c r="HZ161" s="261"/>
      <c r="IA161" s="261"/>
      <c r="IB161" s="261"/>
      <c r="IC161" s="261"/>
      <c r="ID161" s="261"/>
      <c r="IE161" s="225"/>
      <c r="IF161" s="225"/>
      <c r="IG161" s="225"/>
      <c r="IH161" s="261"/>
      <c r="II161" s="225"/>
      <c r="IJ161" s="261" t="s">
        <v>501</v>
      </c>
      <c r="JA161" s="225"/>
    </row>
    <row r="162" spans="1:262" s="220" customFormat="1" ht="0.75" customHeight="1" x14ac:dyDescent="0.25">
      <c r="A162" s="290"/>
      <c r="B162" s="291"/>
      <c r="C162" s="291"/>
      <c r="D162" s="291"/>
      <c r="E162" s="291"/>
      <c r="F162" s="291"/>
      <c r="G162" s="291"/>
      <c r="H162" s="292"/>
      <c r="I162" s="293"/>
      <c r="J162" s="293"/>
      <c r="K162" s="293"/>
      <c r="L162" s="294"/>
      <c r="M162" s="293"/>
      <c r="N162" s="294"/>
      <c r="O162" s="293"/>
      <c r="P162" s="295"/>
      <c r="HY162" s="261"/>
      <c r="HZ162" s="261"/>
      <c r="IA162" s="261"/>
      <c r="IB162" s="261"/>
      <c r="IC162" s="261"/>
      <c r="ID162" s="261"/>
      <c r="IE162" s="225"/>
      <c r="IF162" s="225"/>
      <c r="IG162" s="225"/>
      <c r="IH162" s="261"/>
      <c r="II162" s="225"/>
      <c r="IJ162" s="261"/>
      <c r="JA162" s="225"/>
    </row>
    <row r="163" spans="1:262" s="220" customFormat="1" ht="23.25" x14ac:dyDescent="0.25">
      <c r="A163" s="262" t="s">
        <v>69</v>
      </c>
      <c r="B163" s="263" t="s">
        <v>615</v>
      </c>
      <c r="C163" s="458" t="s">
        <v>616</v>
      </c>
      <c r="D163" s="458"/>
      <c r="E163" s="458"/>
      <c r="F163" s="458"/>
      <c r="G163" s="458"/>
      <c r="H163" s="264" t="s">
        <v>502</v>
      </c>
      <c r="I163" s="265">
        <v>3.78E-2</v>
      </c>
      <c r="J163" s="266">
        <v>1</v>
      </c>
      <c r="K163" s="309">
        <v>3.78E-2</v>
      </c>
      <c r="L163" s="285">
        <v>67961.14</v>
      </c>
      <c r="M163" s="297">
        <v>0.92</v>
      </c>
      <c r="N163" s="299">
        <v>62524.25</v>
      </c>
      <c r="O163" s="265"/>
      <c r="P163" s="286">
        <v>2363.42</v>
      </c>
      <c r="HY163" s="261"/>
      <c r="HZ163" s="261" t="s">
        <v>616</v>
      </c>
      <c r="IA163" s="261" t="s">
        <v>472</v>
      </c>
      <c r="IB163" s="261" t="s">
        <v>472</v>
      </c>
      <c r="IC163" s="261" t="s">
        <v>472</v>
      </c>
      <c r="ID163" s="261" t="s">
        <v>472</v>
      </c>
      <c r="IE163" s="225"/>
      <c r="IF163" s="225"/>
      <c r="IG163" s="225"/>
      <c r="IH163" s="261"/>
      <c r="II163" s="225"/>
      <c r="IJ163" s="261"/>
      <c r="JA163" s="225"/>
    </row>
    <row r="164" spans="1:262" s="220" customFormat="1" ht="15" x14ac:dyDescent="0.25">
      <c r="A164" s="288"/>
      <c r="B164" s="289"/>
      <c r="C164" s="455" t="s">
        <v>709</v>
      </c>
      <c r="D164" s="455"/>
      <c r="E164" s="455"/>
      <c r="F164" s="455"/>
      <c r="G164" s="455"/>
      <c r="H164" s="455"/>
      <c r="I164" s="455"/>
      <c r="J164" s="455"/>
      <c r="K164" s="455"/>
      <c r="L164" s="455"/>
      <c r="M164" s="455"/>
      <c r="N164" s="455"/>
      <c r="O164" s="455"/>
      <c r="P164" s="462"/>
      <c r="HY164" s="261"/>
      <c r="HZ164" s="261"/>
      <c r="IA164" s="261"/>
      <c r="IB164" s="261"/>
      <c r="IC164" s="261"/>
      <c r="ID164" s="261"/>
      <c r="IE164" s="225"/>
      <c r="IF164" s="225"/>
      <c r="IG164" s="225"/>
      <c r="IH164" s="261"/>
      <c r="II164" s="225"/>
      <c r="IJ164" s="261"/>
      <c r="IK164" s="224" t="s">
        <v>709</v>
      </c>
      <c r="IL164" s="224" t="s">
        <v>472</v>
      </c>
      <c r="IM164" s="224" t="s">
        <v>472</v>
      </c>
      <c r="IN164" s="224" t="s">
        <v>472</v>
      </c>
      <c r="IO164" s="224" t="s">
        <v>472</v>
      </c>
      <c r="IP164" s="224" t="s">
        <v>472</v>
      </c>
      <c r="IQ164" s="224" t="s">
        <v>472</v>
      </c>
      <c r="IR164" s="224" t="s">
        <v>472</v>
      </c>
      <c r="IS164" s="224" t="s">
        <v>472</v>
      </c>
      <c r="IT164" s="224" t="s">
        <v>472</v>
      </c>
      <c r="IU164" s="224" t="s">
        <v>472</v>
      </c>
      <c r="IV164" s="224" t="s">
        <v>472</v>
      </c>
      <c r="IW164" s="224" t="s">
        <v>472</v>
      </c>
      <c r="IX164" s="224" t="s">
        <v>472</v>
      </c>
      <c r="JA164" s="225"/>
    </row>
    <row r="165" spans="1:262" s="220" customFormat="1" ht="15" x14ac:dyDescent="0.25">
      <c r="A165" s="288"/>
      <c r="B165" s="289"/>
      <c r="C165" s="457" t="s">
        <v>501</v>
      </c>
      <c r="D165" s="457"/>
      <c r="E165" s="457"/>
      <c r="F165" s="457"/>
      <c r="G165" s="457"/>
      <c r="H165" s="264"/>
      <c r="I165" s="265"/>
      <c r="J165" s="265"/>
      <c r="K165" s="265"/>
      <c r="L165" s="267"/>
      <c r="M165" s="265"/>
      <c r="N165" s="267"/>
      <c r="O165" s="265"/>
      <c r="P165" s="286">
        <v>2363.42</v>
      </c>
      <c r="HY165" s="261"/>
      <c r="HZ165" s="261"/>
      <c r="IA165" s="261"/>
      <c r="IB165" s="261"/>
      <c r="IC165" s="261"/>
      <c r="ID165" s="261"/>
      <c r="IE165" s="225"/>
      <c r="IF165" s="225"/>
      <c r="IG165" s="225"/>
      <c r="IH165" s="261"/>
      <c r="II165" s="225"/>
      <c r="IJ165" s="261" t="s">
        <v>501</v>
      </c>
      <c r="JA165" s="225"/>
    </row>
    <row r="166" spans="1:262" s="220" customFormat="1" ht="0.75" customHeight="1" x14ac:dyDescent="0.25">
      <c r="A166" s="290"/>
      <c r="B166" s="291"/>
      <c r="C166" s="291"/>
      <c r="D166" s="291"/>
      <c r="E166" s="291"/>
      <c r="F166" s="291"/>
      <c r="G166" s="291"/>
      <c r="H166" s="292"/>
      <c r="I166" s="293"/>
      <c r="J166" s="293"/>
      <c r="K166" s="293"/>
      <c r="L166" s="294"/>
      <c r="M166" s="293"/>
      <c r="N166" s="294"/>
      <c r="O166" s="293"/>
      <c r="P166" s="295"/>
      <c r="HY166" s="261"/>
      <c r="HZ166" s="261"/>
      <c r="IA166" s="261"/>
      <c r="IB166" s="261"/>
      <c r="IC166" s="261"/>
      <c r="ID166" s="261"/>
      <c r="IE166" s="225"/>
      <c r="IF166" s="225"/>
      <c r="IG166" s="225"/>
      <c r="IH166" s="261"/>
      <c r="II166" s="225"/>
      <c r="IJ166" s="261"/>
      <c r="JA166" s="225"/>
    </row>
    <row r="167" spans="1:262" s="220" customFormat="1" ht="23.25" x14ac:dyDescent="0.25">
      <c r="A167" s="262" t="s">
        <v>376</v>
      </c>
      <c r="B167" s="263" t="s">
        <v>617</v>
      </c>
      <c r="C167" s="458" t="s">
        <v>618</v>
      </c>
      <c r="D167" s="458"/>
      <c r="E167" s="458"/>
      <c r="F167" s="458"/>
      <c r="G167" s="458"/>
      <c r="H167" s="264" t="s">
        <v>600</v>
      </c>
      <c r="I167" s="265">
        <v>0.18</v>
      </c>
      <c r="J167" s="266">
        <v>1</v>
      </c>
      <c r="K167" s="297">
        <v>0.18</v>
      </c>
      <c r="L167" s="267"/>
      <c r="M167" s="265"/>
      <c r="N167" s="268"/>
      <c r="O167" s="265"/>
      <c r="P167" s="269"/>
      <c r="HY167" s="261"/>
      <c r="HZ167" s="261" t="s">
        <v>618</v>
      </c>
      <c r="IA167" s="261" t="s">
        <v>472</v>
      </c>
      <c r="IB167" s="261" t="s">
        <v>472</v>
      </c>
      <c r="IC167" s="261" t="s">
        <v>472</v>
      </c>
      <c r="ID167" s="261" t="s">
        <v>472</v>
      </c>
      <c r="IE167" s="225"/>
      <c r="IF167" s="225"/>
      <c r="IG167" s="225"/>
      <c r="IH167" s="261"/>
      <c r="II167" s="225"/>
      <c r="IJ167" s="261"/>
      <c r="JA167" s="225"/>
    </row>
    <row r="168" spans="1:262" s="220" customFormat="1" ht="15" x14ac:dyDescent="0.25">
      <c r="A168" s="270"/>
      <c r="B168" s="271" t="s">
        <v>65</v>
      </c>
      <c r="C168" s="456" t="s">
        <v>540</v>
      </c>
      <c r="D168" s="456"/>
      <c r="E168" s="456"/>
      <c r="F168" s="456"/>
      <c r="G168" s="456"/>
      <c r="H168" s="272" t="s">
        <v>500</v>
      </c>
      <c r="I168" s="273"/>
      <c r="J168" s="273"/>
      <c r="K168" s="306">
        <v>17.495999999999999</v>
      </c>
      <c r="L168" s="275"/>
      <c r="M168" s="273"/>
      <c r="N168" s="275"/>
      <c r="O168" s="273"/>
      <c r="P168" s="276">
        <v>4672.66</v>
      </c>
      <c r="HY168" s="261"/>
      <c r="HZ168" s="261"/>
      <c r="IA168" s="261"/>
      <c r="IB168" s="261"/>
      <c r="IC168" s="261"/>
      <c r="ID168" s="261"/>
      <c r="IE168" s="225" t="s">
        <v>540</v>
      </c>
      <c r="IF168" s="225"/>
      <c r="IG168" s="225"/>
      <c r="IH168" s="261"/>
      <c r="II168" s="225"/>
      <c r="IJ168" s="261"/>
      <c r="JA168" s="225"/>
    </row>
    <row r="169" spans="1:262" s="220" customFormat="1" ht="15" x14ac:dyDescent="0.25">
      <c r="A169" s="277"/>
      <c r="B169" s="271" t="s">
        <v>619</v>
      </c>
      <c r="C169" s="456" t="s">
        <v>620</v>
      </c>
      <c r="D169" s="456"/>
      <c r="E169" s="456"/>
      <c r="F169" s="456"/>
      <c r="G169" s="456"/>
      <c r="H169" s="272" t="s">
        <v>500</v>
      </c>
      <c r="I169" s="301">
        <v>97.2</v>
      </c>
      <c r="J169" s="273"/>
      <c r="K169" s="306">
        <v>17.495999999999999</v>
      </c>
      <c r="L169" s="278"/>
      <c r="M169" s="279"/>
      <c r="N169" s="280">
        <v>267.07</v>
      </c>
      <c r="O169" s="273"/>
      <c r="P169" s="276">
        <v>4672.66</v>
      </c>
      <c r="Q169" s="281"/>
      <c r="R169" s="281"/>
      <c r="HY169" s="261"/>
      <c r="HZ169" s="261"/>
      <c r="IA169" s="261"/>
      <c r="IB169" s="261"/>
      <c r="IC169" s="261"/>
      <c r="ID169" s="261"/>
      <c r="IE169" s="225"/>
      <c r="IF169" s="225" t="s">
        <v>620</v>
      </c>
      <c r="IG169" s="225"/>
      <c r="IH169" s="261"/>
      <c r="II169" s="225"/>
      <c r="IJ169" s="261"/>
      <c r="JA169" s="225"/>
    </row>
    <row r="170" spans="1:262" s="220" customFormat="1" ht="15" x14ac:dyDescent="0.25">
      <c r="A170" s="284"/>
      <c r="B170" s="223"/>
      <c r="C170" s="457" t="s">
        <v>686</v>
      </c>
      <c r="D170" s="457"/>
      <c r="E170" s="457"/>
      <c r="F170" s="457"/>
      <c r="G170" s="457"/>
      <c r="H170" s="264"/>
      <c r="I170" s="265"/>
      <c r="J170" s="265"/>
      <c r="K170" s="265"/>
      <c r="L170" s="267"/>
      <c r="M170" s="265"/>
      <c r="N170" s="285"/>
      <c r="O170" s="265"/>
      <c r="P170" s="286">
        <v>4672.66</v>
      </c>
      <c r="Q170" s="281"/>
      <c r="R170" s="281"/>
      <c r="HY170" s="261"/>
      <c r="HZ170" s="261"/>
      <c r="IA170" s="261"/>
      <c r="IB170" s="261"/>
      <c r="IC170" s="261"/>
      <c r="ID170" s="261"/>
      <c r="IE170" s="225"/>
      <c r="IF170" s="225"/>
      <c r="IG170" s="225"/>
      <c r="IH170" s="261" t="s">
        <v>686</v>
      </c>
      <c r="II170" s="225"/>
      <c r="IJ170" s="261"/>
      <c r="JA170" s="225"/>
    </row>
    <row r="171" spans="1:262" s="220" customFormat="1" ht="15" x14ac:dyDescent="0.25">
      <c r="A171" s="282"/>
      <c r="B171" s="271"/>
      <c r="C171" s="456" t="s">
        <v>687</v>
      </c>
      <c r="D171" s="456"/>
      <c r="E171" s="456"/>
      <c r="F171" s="456"/>
      <c r="G171" s="456"/>
      <c r="H171" s="272"/>
      <c r="I171" s="273"/>
      <c r="J171" s="273"/>
      <c r="K171" s="273"/>
      <c r="L171" s="275"/>
      <c r="M171" s="273"/>
      <c r="N171" s="275"/>
      <c r="O171" s="273"/>
      <c r="P171" s="276">
        <v>4672.66</v>
      </c>
      <c r="HY171" s="261"/>
      <c r="HZ171" s="261"/>
      <c r="IA171" s="261"/>
      <c r="IB171" s="261"/>
      <c r="IC171" s="261"/>
      <c r="ID171" s="261"/>
      <c r="IE171" s="225"/>
      <c r="IF171" s="225"/>
      <c r="IG171" s="225"/>
      <c r="IH171" s="261"/>
      <c r="II171" s="225" t="s">
        <v>687</v>
      </c>
      <c r="IJ171" s="261"/>
      <c r="JA171" s="225"/>
    </row>
    <row r="172" spans="1:262" s="220" customFormat="1" ht="15" x14ac:dyDescent="0.25">
      <c r="A172" s="282"/>
      <c r="B172" s="271" t="s">
        <v>705</v>
      </c>
      <c r="C172" s="456" t="s">
        <v>706</v>
      </c>
      <c r="D172" s="456"/>
      <c r="E172" s="456"/>
      <c r="F172" s="456"/>
      <c r="G172" s="456"/>
      <c r="H172" s="272" t="s">
        <v>465</v>
      </c>
      <c r="I172" s="287">
        <v>89</v>
      </c>
      <c r="J172" s="273"/>
      <c r="K172" s="287">
        <v>89</v>
      </c>
      <c r="L172" s="275"/>
      <c r="M172" s="273"/>
      <c r="N172" s="275"/>
      <c r="O172" s="273"/>
      <c r="P172" s="276">
        <v>4158.67</v>
      </c>
      <c r="HY172" s="261"/>
      <c r="HZ172" s="261"/>
      <c r="IA172" s="261"/>
      <c r="IB172" s="261"/>
      <c r="IC172" s="261"/>
      <c r="ID172" s="261"/>
      <c r="IE172" s="225"/>
      <c r="IF172" s="225"/>
      <c r="IG172" s="225"/>
      <c r="IH172" s="261"/>
      <c r="II172" s="225" t="s">
        <v>706</v>
      </c>
      <c r="IJ172" s="261"/>
      <c r="JA172" s="225"/>
    </row>
    <row r="173" spans="1:262" s="220" customFormat="1" ht="15" x14ac:dyDescent="0.25">
      <c r="A173" s="282"/>
      <c r="B173" s="271" t="s">
        <v>707</v>
      </c>
      <c r="C173" s="456" t="s">
        <v>708</v>
      </c>
      <c r="D173" s="456"/>
      <c r="E173" s="456"/>
      <c r="F173" s="456"/>
      <c r="G173" s="456"/>
      <c r="H173" s="272" t="s">
        <v>465</v>
      </c>
      <c r="I173" s="287">
        <v>40</v>
      </c>
      <c r="J173" s="273"/>
      <c r="K173" s="287">
        <v>40</v>
      </c>
      <c r="L173" s="275"/>
      <c r="M173" s="273"/>
      <c r="N173" s="275"/>
      <c r="O173" s="273"/>
      <c r="P173" s="276">
        <v>1869.06</v>
      </c>
      <c r="HY173" s="261"/>
      <c r="HZ173" s="261"/>
      <c r="IA173" s="261"/>
      <c r="IB173" s="261"/>
      <c r="IC173" s="261"/>
      <c r="ID173" s="261"/>
      <c r="IE173" s="225"/>
      <c r="IF173" s="225"/>
      <c r="IG173" s="225"/>
      <c r="IH173" s="261"/>
      <c r="II173" s="225" t="s">
        <v>708</v>
      </c>
      <c r="IJ173" s="261"/>
      <c r="JA173" s="225"/>
    </row>
    <row r="174" spans="1:262" s="220" customFormat="1" ht="15" x14ac:dyDescent="0.25">
      <c r="A174" s="288"/>
      <c r="B174" s="289"/>
      <c r="C174" s="457" t="s">
        <v>501</v>
      </c>
      <c r="D174" s="457"/>
      <c r="E174" s="457"/>
      <c r="F174" s="457"/>
      <c r="G174" s="457"/>
      <c r="H174" s="264"/>
      <c r="I174" s="265"/>
      <c r="J174" s="265"/>
      <c r="K174" s="265"/>
      <c r="L174" s="267"/>
      <c r="M174" s="265"/>
      <c r="N174" s="285">
        <v>59446.61</v>
      </c>
      <c r="O174" s="265"/>
      <c r="P174" s="286">
        <v>10700.39</v>
      </c>
      <c r="HY174" s="261"/>
      <c r="HZ174" s="261"/>
      <c r="IA174" s="261"/>
      <c r="IB174" s="261"/>
      <c r="IC174" s="261"/>
      <c r="ID174" s="261"/>
      <c r="IE174" s="225"/>
      <c r="IF174" s="225"/>
      <c r="IG174" s="225"/>
      <c r="IH174" s="261"/>
      <c r="II174" s="225"/>
      <c r="IJ174" s="261" t="s">
        <v>501</v>
      </c>
      <c r="JA174" s="225"/>
    </row>
    <row r="175" spans="1:262" s="220" customFormat="1" ht="0.75" customHeight="1" x14ac:dyDescent="0.25">
      <c r="A175" s="290"/>
      <c r="B175" s="291"/>
      <c r="C175" s="291"/>
      <c r="D175" s="291"/>
      <c r="E175" s="291"/>
      <c r="F175" s="291"/>
      <c r="G175" s="291"/>
      <c r="H175" s="292"/>
      <c r="I175" s="293"/>
      <c r="J175" s="293"/>
      <c r="K175" s="293"/>
      <c r="L175" s="294"/>
      <c r="M175" s="293"/>
      <c r="N175" s="294"/>
      <c r="O175" s="293"/>
      <c r="P175" s="295"/>
      <c r="HY175" s="261"/>
      <c r="HZ175" s="261"/>
      <c r="IA175" s="261"/>
      <c r="IB175" s="261"/>
      <c r="IC175" s="261"/>
      <c r="ID175" s="261"/>
      <c r="IE175" s="225"/>
      <c r="IF175" s="225"/>
      <c r="IG175" s="225"/>
      <c r="IH175" s="261"/>
      <c r="II175" s="225"/>
      <c r="IJ175" s="261"/>
      <c r="JA175" s="225"/>
    </row>
    <row r="176" spans="1:262" s="220" customFormat="1" ht="15" x14ac:dyDescent="0.25">
      <c r="A176" s="284"/>
      <c r="B176" s="310"/>
      <c r="C176" s="454" t="s">
        <v>621</v>
      </c>
      <c r="D176" s="454"/>
      <c r="E176" s="454"/>
      <c r="F176" s="454"/>
      <c r="G176" s="454"/>
      <c r="H176" s="454"/>
      <c r="I176" s="454"/>
      <c r="J176" s="454"/>
      <c r="K176" s="454"/>
      <c r="L176" s="454"/>
      <c r="M176" s="454"/>
      <c r="N176" s="454"/>
      <c r="O176" s="454"/>
      <c r="P176" s="311"/>
      <c r="Q176" s="312"/>
      <c r="R176" s="313"/>
      <c r="HY176" s="261"/>
      <c r="HZ176" s="261"/>
      <c r="IA176" s="261"/>
      <c r="IB176" s="261"/>
      <c r="IC176" s="261"/>
      <c r="ID176" s="261"/>
      <c r="IE176" s="225"/>
      <c r="IF176" s="225"/>
      <c r="IG176" s="225"/>
      <c r="IH176" s="261"/>
      <c r="II176" s="225"/>
      <c r="IJ176" s="261"/>
      <c r="JA176" s="225"/>
      <c r="JB176" s="261" t="s">
        <v>621</v>
      </c>
    </row>
    <row r="177" spans="1:263" s="220" customFormat="1" ht="15" x14ac:dyDescent="0.25">
      <c r="A177" s="284"/>
      <c r="B177" s="223"/>
      <c r="C177" s="455" t="s">
        <v>622</v>
      </c>
      <c r="D177" s="455"/>
      <c r="E177" s="455"/>
      <c r="F177" s="455"/>
      <c r="G177" s="455"/>
      <c r="H177" s="455"/>
      <c r="I177" s="455"/>
      <c r="J177" s="455"/>
      <c r="K177" s="455"/>
      <c r="L177" s="455"/>
      <c r="M177" s="455"/>
      <c r="N177" s="455"/>
      <c r="O177" s="455"/>
      <c r="P177" s="314">
        <v>95764.85</v>
      </c>
      <c r="HY177" s="261"/>
      <c r="HZ177" s="261"/>
      <c r="IA177" s="261"/>
      <c r="IB177" s="261"/>
      <c r="IC177" s="261"/>
      <c r="ID177" s="261"/>
      <c r="IE177" s="225"/>
      <c r="IF177" s="225"/>
      <c r="IG177" s="225"/>
      <c r="IH177" s="261"/>
      <c r="II177" s="225"/>
      <c r="IJ177" s="261"/>
      <c r="JA177" s="225"/>
      <c r="JB177" s="261"/>
      <c r="JC177" s="224" t="s">
        <v>622</v>
      </c>
    </row>
    <row r="178" spans="1:263" s="220" customFormat="1" ht="15" x14ac:dyDescent="0.25">
      <c r="A178" s="284"/>
      <c r="B178" s="223"/>
      <c r="C178" s="455" t="s">
        <v>505</v>
      </c>
      <c r="D178" s="455"/>
      <c r="E178" s="455"/>
      <c r="F178" s="455"/>
      <c r="G178" s="455"/>
      <c r="H178" s="455"/>
      <c r="I178" s="455"/>
      <c r="J178" s="455"/>
      <c r="K178" s="455"/>
      <c r="L178" s="455"/>
      <c r="M178" s="455"/>
      <c r="N178" s="455"/>
      <c r="O178" s="455"/>
      <c r="P178" s="315"/>
      <c r="HY178" s="261"/>
      <c r="HZ178" s="261"/>
      <c r="IA178" s="261"/>
      <c r="IB178" s="261"/>
      <c r="IC178" s="261"/>
      <c r="ID178" s="261"/>
      <c r="IE178" s="225"/>
      <c r="IF178" s="225"/>
      <c r="IG178" s="225"/>
      <c r="IH178" s="261"/>
      <c r="II178" s="225"/>
      <c r="IJ178" s="261"/>
      <c r="JA178" s="225"/>
      <c r="JB178" s="261"/>
      <c r="JC178" s="224" t="s">
        <v>505</v>
      </c>
    </row>
    <row r="179" spans="1:263" s="220" customFormat="1" ht="15" x14ac:dyDescent="0.25">
      <c r="A179" s="284"/>
      <c r="B179" s="223"/>
      <c r="C179" s="455" t="s">
        <v>506</v>
      </c>
      <c r="D179" s="455"/>
      <c r="E179" s="455"/>
      <c r="F179" s="455"/>
      <c r="G179" s="455"/>
      <c r="H179" s="455"/>
      <c r="I179" s="455"/>
      <c r="J179" s="455"/>
      <c r="K179" s="455"/>
      <c r="L179" s="455"/>
      <c r="M179" s="455"/>
      <c r="N179" s="455"/>
      <c r="O179" s="455"/>
      <c r="P179" s="314">
        <v>32753.86</v>
      </c>
      <c r="HY179" s="261"/>
      <c r="HZ179" s="261"/>
      <c r="IA179" s="261"/>
      <c r="IB179" s="261"/>
      <c r="IC179" s="261"/>
      <c r="ID179" s="261"/>
      <c r="IE179" s="225"/>
      <c r="IF179" s="225"/>
      <c r="IG179" s="225"/>
      <c r="IH179" s="261"/>
      <c r="II179" s="225"/>
      <c r="IJ179" s="261"/>
      <c r="JA179" s="225"/>
      <c r="JB179" s="261"/>
      <c r="JC179" s="224" t="s">
        <v>506</v>
      </c>
    </row>
    <row r="180" spans="1:263" s="220" customFormat="1" ht="15" x14ac:dyDescent="0.25">
      <c r="A180" s="284"/>
      <c r="B180" s="223"/>
      <c r="C180" s="455" t="s">
        <v>507</v>
      </c>
      <c r="D180" s="455"/>
      <c r="E180" s="455"/>
      <c r="F180" s="455"/>
      <c r="G180" s="455"/>
      <c r="H180" s="455"/>
      <c r="I180" s="455"/>
      <c r="J180" s="455"/>
      <c r="K180" s="455"/>
      <c r="L180" s="455"/>
      <c r="M180" s="455"/>
      <c r="N180" s="455"/>
      <c r="O180" s="455"/>
      <c r="P180" s="314">
        <v>12643.6</v>
      </c>
      <c r="HY180" s="261"/>
      <c r="HZ180" s="261"/>
      <c r="IA180" s="261"/>
      <c r="IB180" s="261"/>
      <c r="IC180" s="261"/>
      <c r="ID180" s="261"/>
      <c r="IE180" s="225"/>
      <c r="IF180" s="225"/>
      <c r="IG180" s="225"/>
      <c r="IH180" s="261"/>
      <c r="II180" s="225"/>
      <c r="IJ180" s="261"/>
      <c r="JA180" s="225"/>
      <c r="JB180" s="261"/>
      <c r="JC180" s="224" t="s">
        <v>507</v>
      </c>
    </row>
    <row r="181" spans="1:263" s="220" customFormat="1" ht="15" x14ac:dyDescent="0.25">
      <c r="A181" s="284"/>
      <c r="B181" s="223"/>
      <c r="C181" s="455" t="s">
        <v>557</v>
      </c>
      <c r="D181" s="455"/>
      <c r="E181" s="455"/>
      <c r="F181" s="455"/>
      <c r="G181" s="455"/>
      <c r="H181" s="455"/>
      <c r="I181" s="455"/>
      <c r="J181" s="455"/>
      <c r="K181" s="455"/>
      <c r="L181" s="455"/>
      <c r="M181" s="455"/>
      <c r="N181" s="455"/>
      <c r="O181" s="455"/>
      <c r="P181" s="314">
        <v>3648.81</v>
      </c>
      <c r="HY181" s="261"/>
      <c r="HZ181" s="261"/>
      <c r="IA181" s="261"/>
      <c r="IB181" s="261"/>
      <c r="IC181" s="261"/>
      <c r="ID181" s="261"/>
      <c r="IE181" s="225"/>
      <c r="IF181" s="225"/>
      <c r="IG181" s="225"/>
      <c r="IH181" s="261"/>
      <c r="II181" s="225"/>
      <c r="IJ181" s="261"/>
      <c r="JA181" s="225"/>
      <c r="JB181" s="261"/>
      <c r="JC181" s="224" t="s">
        <v>557</v>
      </c>
    </row>
    <row r="182" spans="1:263" s="220" customFormat="1" ht="15" x14ac:dyDescent="0.25">
      <c r="A182" s="284"/>
      <c r="B182" s="223"/>
      <c r="C182" s="455" t="s">
        <v>508</v>
      </c>
      <c r="D182" s="455"/>
      <c r="E182" s="455"/>
      <c r="F182" s="455"/>
      <c r="G182" s="455"/>
      <c r="H182" s="455"/>
      <c r="I182" s="455"/>
      <c r="J182" s="455"/>
      <c r="K182" s="455"/>
      <c r="L182" s="455"/>
      <c r="M182" s="455"/>
      <c r="N182" s="455"/>
      <c r="O182" s="455"/>
      <c r="P182" s="314">
        <v>46718.58</v>
      </c>
      <c r="HY182" s="261"/>
      <c r="HZ182" s="261"/>
      <c r="IA182" s="261"/>
      <c r="IB182" s="261"/>
      <c r="IC182" s="261"/>
      <c r="ID182" s="261"/>
      <c r="IE182" s="225"/>
      <c r="IF182" s="225"/>
      <c r="IG182" s="225"/>
      <c r="IH182" s="261"/>
      <c r="II182" s="225"/>
      <c r="IJ182" s="261"/>
      <c r="JA182" s="225"/>
      <c r="JB182" s="261"/>
      <c r="JC182" s="224" t="s">
        <v>508</v>
      </c>
    </row>
    <row r="183" spans="1:263" s="220" customFormat="1" ht="15" x14ac:dyDescent="0.25">
      <c r="A183" s="284"/>
      <c r="B183" s="223"/>
      <c r="C183" s="455" t="s">
        <v>558</v>
      </c>
      <c r="D183" s="455"/>
      <c r="E183" s="455"/>
      <c r="F183" s="455"/>
      <c r="G183" s="455"/>
      <c r="H183" s="455"/>
      <c r="I183" s="455"/>
      <c r="J183" s="455"/>
      <c r="K183" s="455"/>
      <c r="L183" s="455"/>
      <c r="M183" s="455"/>
      <c r="N183" s="455"/>
      <c r="O183" s="455"/>
      <c r="P183" s="314">
        <v>110466.22</v>
      </c>
      <c r="HY183" s="261"/>
      <c r="HZ183" s="261"/>
      <c r="IA183" s="261"/>
      <c r="IB183" s="261"/>
      <c r="IC183" s="261"/>
      <c r="ID183" s="261"/>
      <c r="IE183" s="225"/>
      <c r="IF183" s="225"/>
      <c r="IG183" s="225"/>
      <c r="IH183" s="261"/>
      <c r="II183" s="225"/>
      <c r="IJ183" s="261"/>
      <c r="JA183" s="225"/>
      <c r="JB183" s="261"/>
      <c r="JC183" s="224" t="s">
        <v>558</v>
      </c>
    </row>
    <row r="184" spans="1:263" s="220" customFormat="1" ht="15" x14ac:dyDescent="0.25">
      <c r="A184" s="284"/>
      <c r="B184" s="223"/>
      <c r="C184" s="455" t="s">
        <v>505</v>
      </c>
      <c r="D184" s="455"/>
      <c r="E184" s="455"/>
      <c r="F184" s="455"/>
      <c r="G184" s="455"/>
      <c r="H184" s="455"/>
      <c r="I184" s="455"/>
      <c r="J184" s="455"/>
      <c r="K184" s="455"/>
      <c r="L184" s="455"/>
      <c r="M184" s="455"/>
      <c r="N184" s="455"/>
      <c r="O184" s="455"/>
      <c r="P184" s="315"/>
      <c r="HY184" s="261"/>
      <c r="HZ184" s="261"/>
      <c r="IA184" s="261"/>
      <c r="IB184" s="261"/>
      <c r="IC184" s="261"/>
      <c r="ID184" s="261"/>
      <c r="IE184" s="225"/>
      <c r="IF184" s="225"/>
      <c r="IG184" s="225"/>
      <c r="IH184" s="261"/>
      <c r="II184" s="225"/>
      <c r="IJ184" s="261"/>
      <c r="JA184" s="225"/>
      <c r="JB184" s="261"/>
      <c r="JC184" s="224" t="s">
        <v>505</v>
      </c>
    </row>
    <row r="185" spans="1:263" s="220" customFormat="1" ht="15" x14ac:dyDescent="0.25">
      <c r="A185" s="284"/>
      <c r="B185" s="223"/>
      <c r="C185" s="455" t="s">
        <v>509</v>
      </c>
      <c r="D185" s="455"/>
      <c r="E185" s="455"/>
      <c r="F185" s="455"/>
      <c r="G185" s="455"/>
      <c r="H185" s="455"/>
      <c r="I185" s="455"/>
      <c r="J185" s="455"/>
      <c r="K185" s="455"/>
      <c r="L185" s="455"/>
      <c r="M185" s="455"/>
      <c r="N185" s="455"/>
      <c r="O185" s="455"/>
      <c r="P185" s="314">
        <v>27609.77</v>
      </c>
      <c r="HY185" s="261"/>
      <c r="HZ185" s="261"/>
      <c r="IA185" s="261"/>
      <c r="IB185" s="261"/>
      <c r="IC185" s="261"/>
      <c r="ID185" s="261"/>
      <c r="IE185" s="225"/>
      <c r="IF185" s="225"/>
      <c r="IG185" s="225"/>
      <c r="IH185" s="261"/>
      <c r="II185" s="225"/>
      <c r="IJ185" s="261"/>
      <c r="JA185" s="225"/>
      <c r="JB185" s="261"/>
      <c r="JC185" s="224" t="s">
        <v>509</v>
      </c>
    </row>
    <row r="186" spans="1:263" s="220" customFormat="1" ht="15" x14ac:dyDescent="0.25">
      <c r="A186" s="284"/>
      <c r="B186" s="223"/>
      <c r="C186" s="455" t="s">
        <v>510</v>
      </c>
      <c r="D186" s="455"/>
      <c r="E186" s="455"/>
      <c r="F186" s="455"/>
      <c r="G186" s="455"/>
      <c r="H186" s="455"/>
      <c r="I186" s="455"/>
      <c r="J186" s="455"/>
      <c r="K186" s="455"/>
      <c r="L186" s="455"/>
      <c r="M186" s="455"/>
      <c r="N186" s="455"/>
      <c r="O186" s="455"/>
      <c r="P186" s="314">
        <v>11846.98</v>
      </c>
      <c r="HY186" s="261"/>
      <c r="HZ186" s="261"/>
      <c r="IA186" s="261"/>
      <c r="IB186" s="261"/>
      <c r="IC186" s="261"/>
      <c r="ID186" s="261"/>
      <c r="IE186" s="225"/>
      <c r="IF186" s="225"/>
      <c r="IG186" s="225"/>
      <c r="IH186" s="261"/>
      <c r="II186" s="225"/>
      <c r="IJ186" s="261"/>
      <c r="JA186" s="225"/>
      <c r="JB186" s="261"/>
      <c r="JC186" s="224" t="s">
        <v>510</v>
      </c>
    </row>
    <row r="187" spans="1:263" s="220" customFormat="1" ht="15" x14ac:dyDescent="0.25">
      <c r="A187" s="284"/>
      <c r="B187" s="223"/>
      <c r="C187" s="455" t="s">
        <v>559</v>
      </c>
      <c r="D187" s="455"/>
      <c r="E187" s="455"/>
      <c r="F187" s="455"/>
      <c r="G187" s="455"/>
      <c r="H187" s="455"/>
      <c r="I187" s="455"/>
      <c r="J187" s="455"/>
      <c r="K187" s="455"/>
      <c r="L187" s="455"/>
      <c r="M187" s="455"/>
      <c r="N187" s="455"/>
      <c r="O187" s="455"/>
      <c r="P187" s="314">
        <v>3390.42</v>
      </c>
      <c r="HY187" s="261"/>
      <c r="HZ187" s="261"/>
      <c r="IA187" s="261"/>
      <c r="IB187" s="261"/>
      <c r="IC187" s="261"/>
      <c r="ID187" s="261"/>
      <c r="IE187" s="225"/>
      <c r="IF187" s="225"/>
      <c r="IG187" s="225"/>
      <c r="IH187" s="261"/>
      <c r="II187" s="225"/>
      <c r="IJ187" s="261"/>
      <c r="JA187" s="225"/>
      <c r="JB187" s="261"/>
      <c r="JC187" s="224" t="s">
        <v>559</v>
      </c>
    </row>
    <row r="188" spans="1:263" s="220" customFormat="1" ht="15" x14ac:dyDescent="0.25">
      <c r="A188" s="284"/>
      <c r="B188" s="223"/>
      <c r="C188" s="455" t="s">
        <v>511</v>
      </c>
      <c r="D188" s="455"/>
      <c r="E188" s="455"/>
      <c r="F188" s="455"/>
      <c r="G188" s="455"/>
      <c r="H188" s="455"/>
      <c r="I188" s="455"/>
      <c r="J188" s="455"/>
      <c r="K188" s="455"/>
      <c r="L188" s="455"/>
      <c r="M188" s="455"/>
      <c r="N188" s="455"/>
      <c r="O188" s="455"/>
      <c r="P188" s="314">
        <v>22136.16</v>
      </c>
      <c r="HY188" s="261"/>
      <c r="HZ188" s="261"/>
      <c r="IA188" s="261"/>
      <c r="IB188" s="261"/>
      <c r="IC188" s="261"/>
      <c r="ID188" s="261"/>
      <c r="IE188" s="225"/>
      <c r="IF188" s="225"/>
      <c r="IG188" s="225"/>
      <c r="IH188" s="261"/>
      <c r="II188" s="225"/>
      <c r="IJ188" s="261"/>
      <c r="JA188" s="225"/>
      <c r="JB188" s="261"/>
      <c r="JC188" s="224" t="s">
        <v>511</v>
      </c>
    </row>
    <row r="189" spans="1:263" s="220" customFormat="1" ht="15" x14ac:dyDescent="0.25">
      <c r="A189" s="284"/>
      <c r="B189" s="223"/>
      <c r="C189" s="455" t="s">
        <v>512</v>
      </c>
      <c r="D189" s="455"/>
      <c r="E189" s="455"/>
      <c r="F189" s="455"/>
      <c r="G189" s="455"/>
      <c r="H189" s="455"/>
      <c r="I189" s="455"/>
      <c r="J189" s="455"/>
      <c r="K189" s="455"/>
      <c r="L189" s="455"/>
      <c r="M189" s="455"/>
      <c r="N189" s="455"/>
      <c r="O189" s="455"/>
      <c r="P189" s="314">
        <v>29851.85</v>
      </c>
      <c r="HY189" s="261"/>
      <c r="HZ189" s="261"/>
      <c r="IA189" s="261"/>
      <c r="IB189" s="261"/>
      <c r="IC189" s="261"/>
      <c r="ID189" s="261"/>
      <c r="IE189" s="225"/>
      <c r="IF189" s="225"/>
      <c r="IG189" s="225"/>
      <c r="IH189" s="261"/>
      <c r="II189" s="225"/>
      <c r="IJ189" s="261"/>
      <c r="JA189" s="225"/>
      <c r="JB189" s="261"/>
      <c r="JC189" s="224" t="s">
        <v>512</v>
      </c>
    </row>
    <row r="190" spans="1:263" s="220" customFormat="1" ht="15" x14ac:dyDescent="0.25">
      <c r="A190" s="284"/>
      <c r="B190" s="223"/>
      <c r="C190" s="455" t="s">
        <v>513</v>
      </c>
      <c r="D190" s="455"/>
      <c r="E190" s="455"/>
      <c r="F190" s="455"/>
      <c r="G190" s="455"/>
      <c r="H190" s="455"/>
      <c r="I190" s="455"/>
      <c r="J190" s="455"/>
      <c r="K190" s="455"/>
      <c r="L190" s="455"/>
      <c r="M190" s="455"/>
      <c r="N190" s="455"/>
      <c r="O190" s="455"/>
      <c r="P190" s="314">
        <v>15631.04</v>
      </c>
      <c r="HY190" s="261"/>
      <c r="HZ190" s="261"/>
      <c r="IA190" s="261"/>
      <c r="IB190" s="261"/>
      <c r="IC190" s="261"/>
      <c r="ID190" s="261"/>
      <c r="IE190" s="225"/>
      <c r="IF190" s="225"/>
      <c r="IG190" s="225"/>
      <c r="IH190" s="261"/>
      <c r="II190" s="225"/>
      <c r="IJ190" s="261"/>
      <c r="JA190" s="225"/>
      <c r="JB190" s="261"/>
      <c r="JC190" s="224" t="s">
        <v>513</v>
      </c>
    </row>
    <row r="191" spans="1:263" s="220" customFormat="1" ht="15" x14ac:dyDescent="0.25">
      <c r="A191" s="284"/>
      <c r="B191" s="223"/>
      <c r="C191" s="455" t="s">
        <v>623</v>
      </c>
      <c r="D191" s="455"/>
      <c r="E191" s="455"/>
      <c r="F191" s="455"/>
      <c r="G191" s="455"/>
      <c r="H191" s="455"/>
      <c r="I191" s="455"/>
      <c r="J191" s="455"/>
      <c r="K191" s="455"/>
      <c r="L191" s="455"/>
      <c r="M191" s="455"/>
      <c r="N191" s="455"/>
      <c r="O191" s="455"/>
      <c r="P191" s="314">
        <v>38777.199999999997</v>
      </c>
      <c r="HY191" s="261"/>
      <c r="HZ191" s="261"/>
      <c r="IA191" s="261"/>
      <c r="IB191" s="261"/>
      <c r="IC191" s="261"/>
      <c r="ID191" s="261"/>
      <c r="IE191" s="225"/>
      <c r="IF191" s="225"/>
      <c r="IG191" s="225"/>
      <c r="IH191" s="261"/>
      <c r="II191" s="225"/>
      <c r="IJ191" s="261"/>
      <c r="JA191" s="225"/>
      <c r="JB191" s="261"/>
      <c r="JC191" s="224" t="s">
        <v>623</v>
      </c>
    </row>
    <row r="192" spans="1:263" s="220" customFormat="1" ht="15" x14ac:dyDescent="0.25">
      <c r="A192" s="284"/>
      <c r="B192" s="223"/>
      <c r="C192" s="455" t="s">
        <v>505</v>
      </c>
      <c r="D192" s="455"/>
      <c r="E192" s="455"/>
      <c r="F192" s="455"/>
      <c r="G192" s="455"/>
      <c r="H192" s="455"/>
      <c r="I192" s="455"/>
      <c r="J192" s="455"/>
      <c r="K192" s="455"/>
      <c r="L192" s="455"/>
      <c r="M192" s="455"/>
      <c r="N192" s="455"/>
      <c r="O192" s="455"/>
      <c r="P192" s="315"/>
      <c r="HY192" s="261"/>
      <c r="HZ192" s="261"/>
      <c r="IA192" s="261"/>
      <c r="IB192" s="261"/>
      <c r="IC192" s="261"/>
      <c r="ID192" s="261"/>
      <c r="IE192" s="225"/>
      <c r="IF192" s="225"/>
      <c r="IG192" s="225"/>
      <c r="IH192" s="261"/>
      <c r="II192" s="225"/>
      <c r="IJ192" s="261"/>
      <c r="JA192" s="225"/>
      <c r="JB192" s="261"/>
      <c r="JC192" s="224" t="s">
        <v>505</v>
      </c>
    </row>
    <row r="193" spans="1:265" s="220" customFormat="1" ht="15" x14ac:dyDescent="0.25">
      <c r="A193" s="284"/>
      <c r="B193" s="223"/>
      <c r="C193" s="455" t="s">
        <v>509</v>
      </c>
      <c r="D193" s="455"/>
      <c r="E193" s="455"/>
      <c r="F193" s="455"/>
      <c r="G193" s="455"/>
      <c r="H193" s="455"/>
      <c r="I193" s="455"/>
      <c r="J193" s="455"/>
      <c r="K193" s="455"/>
      <c r="L193" s="455"/>
      <c r="M193" s="455"/>
      <c r="N193" s="455"/>
      <c r="O193" s="455"/>
      <c r="P193" s="314">
        <v>5144.09</v>
      </c>
      <c r="HY193" s="261"/>
      <c r="HZ193" s="261"/>
      <c r="IA193" s="261"/>
      <c r="IB193" s="261"/>
      <c r="IC193" s="261"/>
      <c r="ID193" s="261"/>
      <c r="IE193" s="225"/>
      <c r="IF193" s="225"/>
      <c r="IG193" s="225"/>
      <c r="IH193" s="261"/>
      <c r="II193" s="225"/>
      <c r="IJ193" s="261"/>
      <c r="JA193" s="225"/>
      <c r="JB193" s="261"/>
      <c r="JC193" s="224" t="s">
        <v>509</v>
      </c>
    </row>
    <row r="194" spans="1:265" s="220" customFormat="1" ht="15" x14ac:dyDescent="0.25">
      <c r="A194" s="284"/>
      <c r="B194" s="223"/>
      <c r="C194" s="455" t="s">
        <v>510</v>
      </c>
      <c r="D194" s="455"/>
      <c r="E194" s="455"/>
      <c r="F194" s="455"/>
      <c r="G194" s="455"/>
      <c r="H194" s="455"/>
      <c r="I194" s="455"/>
      <c r="J194" s="455"/>
      <c r="K194" s="455"/>
      <c r="L194" s="455"/>
      <c r="M194" s="455"/>
      <c r="N194" s="455"/>
      <c r="O194" s="455"/>
      <c r="P194" s="316">
        <v>796.62</v>
      </c>
      <c r="HY194" s="261"/>
      <c r="HZ194" s="261"/>
      <c r="IA194" s="261"/>
      <c r="IB194" s="261"/>
      <c r="IC194" s="261"/>
      <c r="ID194" s="261"/>
      <c r="IE194" s="225"/>
      <c r="IF194" s="225"/>
      <c r="IG194" s="225"/>
      <c r="IH194" s="261"/>
      <c r="II194" s="225"/>
      <c r="IJ194" s="261"/>
      <c r="JA194" s="225"/>
      <c r="JB194" s="261"/>
      <c r="JC194" s="224" t="s">
        <v>510</v>
      </c>
    </row>
    <row r="195" spans="1:265" s="220" customFormat="1" ht="15" x14ac:dyDescent="0.25">
      <c r="A195" s="284"/>
      <c r="B195" s="223"/>
      <c r="C195" s="455" t="s">
        <v>559</v>
      </c>
      <c r="D195" s="455"/>
      <c r="E195" s="455"/>
      <c r="F195" s="455"/>
      <c r="G195" s="455"/>
      <c r="H195" s="455"/>
      <c r="I195" s="455"/>
      <c r="J195" s="455"/>
      <c r="K195" s="455"/>
      <c r="L195" s="455"/>
      <c r="M195" s="455"/>
      <c r="N195" s="455"/>
      <c r="O195" s="455"/>
      <c r="P195" s="316">
        <v>258.39</v>
      </c>
      <c r="HY195" s="261"/>
      <c r="HZ195" s="261"/>
      <c r="IA195" s="261"/>
      <c r="IB195" s="261"/>
      <c r="IC195" s="261"/>
      <c r="ID195" s="261"/>
      <c r="IE195" s="225"/>
      <c r="IF195" s="225"/>
      <c r="IG195" s="225"/>
      <c r="IH195" s="261"/>
      <c r="II195" s="225"/>
      <c r="IJ195" s="261"/>
      <c r="JA195" s="225"/>
      <c r="JB195" s="261"/>
      <c r="JC195" s="224" t="s">
        <v>559</v>
      </c>
    </row>
    <row r="196" spans="1:265" s="220" customFormat="1" ht="15" x14ac:dyDescent="0.25">
      <c r="A196" s="284"/>
      <c r="B196" s="223"/>
      <c r="C196" s="455" t="s">
        <v>511</v>
      </c>
      <c r="D196" s="455"/>
      <c r="E196" s="455"/>
      <c r="F196" s="455"/>
      <c r="G196" s="455"/>
      <c r="H196" s="455"/>
      <c r="I196" s="455"/>
      <c r="J196" s="455"/>
      <c r="K196" s="455"/>
      <c r="L196" s="455"/>
      <c r="M196" s="455"/>
      <c r="N196" s="455"/>
      <c r="O196" s="455"/>
      <c r="P196" s="314">
        <v>24582.42</v>
      </c>
      <c r="HY196" s="261"/>
      <c r="HZ196" s="261"/>
      <c r="IA196" s="261"/>
      <c r="IB196" s="261"/>
      <c r="IC196" s="261"/>
      <c r="ID196" s="261"/>
      <c r="IE196" s="225"/>
      <c r="IF196" s="225"/>
      <c r="IG196" s="225"/>
      <c r="IH196" s="261"/>
      <c r="II196" s="225"/>
      <c r="IJ196" s="261"/>
      <c r="JA196" s="225"/>
      <c r="JB196" s="261"/>
      <c r="JC196" s="224" t="s">
        <v>511</v>
      </c>
    </row>
    <row r="197" spans="1:265" s="220" customFormat="1" ht="15" x14ac:dyDescent="0.25">
      <c r="A197" s="284"/>
      <c r="B197" s="223"/>
      <c r="C197" s="455" t="s">
        <v>512</v>
      </c>
      <c r="D197" s="455"/>
      <c r="E197" s="455"/>
      <c r="F197" s="455"/>
      <c r="G197" s="455"/>
      <c r="H197" s="455"/>
      <c r="I197" s="455"/>
      <c r="J197" s="455"/>
      <c r="K197" s="455"/>
      <c r="L197" s="455"/>
      <c r="M197" s="455"/>
      <c r="N197" s="455"/>
      <c r="O197" s="455"/>
      <c r="P197" s="314">
        <v>5240.41</v>
      </c>
      <c r="HY197" s="261"/>
      <c r="HZ197" s="261"/>
      <c r="IA197" s="261"/>
      <c r="IB197" s="261"/>
      <c r="IC197" s="261"/>
      <c r="ID197" s="261"/>
      <c r="IE197" s="225"/>
      <c r="IF197" s="225"/>
      <c r="IG197" s="225"/>
      <c r="IH197" s="261"/>
      <c r="II197" s="225"/>
      <c r="IJ197" s="261"/>
      <c r="JA197" s="225"/>
      <c r="JB197" s="261"/>
      <c r="JC197" s="224" t="s">
        <v>512</v>
      </c>
    </row>
    <row r="198" spans="1:265" s="220" customFormat="1" ht="15" x14ac:dyDescent="0.25">
      <c r="A198" s="284"/>
      <c r="B198" s="223"/>
      <c r="C198" s="455" t="s">
        <v>513</v>
      </c>
      <c r="D198" s="455"/>
      <c r="E198" s="455"/>
      <c r="F198" s="455"/>
      <c r="G198" s="455"/>
      <c r="H198" s="455"/>
      <c r="I198" s="455"/>
      <c r="J198" s="455"/>
      <c r="K198" s="455"/>
      <c r="L198" s="455"/>
      <c r="M198" s="455"/>
      <c r="N198" s="455"/>
      <c r="O198" s="455"/>
      <c r="P198" s="314">
        <v>2755.27</v>
      </c>
      <c r="HY198" s="261"/>
      <c r="HZ198" s="261"/>
      <c r="IA198" s="261"/>
      <c r="IB198" s="261"/>
      <c r="IC198" s="261"/>
      <c r="ID198" s="261"/>
      <c r="IE198" s="225"/>
      <c r="IF198" s="225"/>
      <c r="IG198" s="225"/>
      <c r="IH198" s="261"/>
      <c r="II198" s="225"/>
      <c r="IJ198" s="261"/>
      <c r="JA198" s="225"/>
      <c r="JB198" s="261"/>
      <c r="JC198" s="224" t="s">
        <v>513</v>
      </c>
    </row>
    <row r="199" spans="1:265" s="220" customFormat="1" ht="15" x14ac:dyDescent="0.25">
      <c r="A199" s="284"/>
      <c r="B199" s="223"/>
      <c r="C199" s="455" t="s">
        <v>710</v>
      </c>
      <c r="D199" s="455"/>
      <c r="E199" s="455"/>
      <c r="F199" s="455"/>
      <c r="G199" s="455"/>
      <c r="H199" s="455"/>
      <c r="I199" s="455"/>
      <c r="J199" s="455"/>
      <c r="K199" s="455"/>
      <c r="L199" s="455"/>
      <c r="M199" s="455"/>
      <c r="N199" s="455"/>
      <c r="O199" s="455"/>
      <c r="P199" s="314">
        <v>1341666.67</v>
      </c>
      <c r="HY199" s="261"/>
      <c r="HZ199" s="261"/>
      <c r="IA199" s="261"/>
      <c r="IB199" s="261"/>
      <c r="IC199" s="261"/>
      <c r="ID199" s="261"/>
      <c r="IE199" s="225"/>
      <c r="IF199" s="225"/>
      <c r="IG199" s="225"/>
      <c r="IH199" s="261"/>
      <c r="II199" s="225"/>
      <c r="IJ199" s="261"/>
      <c r="JA199" s="225"/>
      <c r="JB199" s="261"/>
      <c r="JC199" s="224" t="s">
        <v>710</v>
      </c>
    </row>
    <row r="200" spans="1:265" s="220" customFormat="1" ht="15" x14ac:dyDescent="0.25">
      <c r="A200" s="284"/>
      <c r="B200" s="223"/>
      <c r="C200" s="455" t="s">
        <v>711</v>
      </c>
      <c r="D200" s="455"/>
      <c r="E200" s="455"/>
      <c r="F200" s="455"/>
      <c r="G200" s="455"/>
      <c r="H200" s="455"/>
      <c r="I200" s="455"/>
      <c r="J200" s="455"/>
      <c r="K200" s="455"/>
      <c r="L200" s="455"/>
      <c r="M200" s="455"/>
      <c r="N200" s="455"/>
      <c r="O200" s="455"/>
      <c r="P200" s="314">
        <v>1341666.67</v>
      </c>
      <c r="HY200" s="261"/>
      <c r="HZ200" s="261"/>
      <c r="IA200" s="261"/>
      <c r="IB200" s="261"/>
      <c r="IC200" s="261"/>
      <c r="ID200" s="261"/>
      <c r="IE200" s="225"/>
      <c r="IF200" s="225"/>
      <c r="IG200" s="225"/>
      <c r="IH200" s="261"/>
      <c r="II200" s="225"/>
      <c r="IJ200" s="261"/>
      <c r="JA200" s="225"/>
      <c r="JB200" s="261"/>
      <c r="JC200" s="224" t="s">
        <v>711</v>
      </c>
    </row>
    <row r="201" spans="1:265" s="220" customFormat="1" ht="15" x14ac:dyDescent="0.25">
      <c r="A201" s="284"/>
      <c r="B201" s="223"/>
      <c r="C201" s="455" t="s">
        <v>624</v>
      </c>
      <c r="D201" s="455"/>
      <c r="E201" s="455"/>
      <c r="F201" s="455"/>
      <c r="G201" s="455"/>
      <c r="H201" s="455"/>
      <c r="I201" s="455"/>
      <c r="J201" s="455"/>
      <c r="K201" s="455"/>
      <c r="L201" s="455"/>
      <c r="M201" s="455"/>
      <c r="N201" s="455"/>
      <c r="O201" s="455"/>
      <c r="P201" s="314">
        <v>36402.67</v>
      </c>
      <c r="HY201" s="261"/>
      <c r="HZ201" s="261"/>
      <c r="IA201" s="261"/>
      <c r="IB201" s="261"/>
      <c r="IC201" s="261"/>
      <c r="ID201" s="261"/>
      <c r="IE201" s="225"/>
      <c r="IF201" s="225"/>
      <c r="IG201" s="225"/>
      <c r="IH201" s="261"/>
      <c r="II201" s="225"/>
      <c r="IJ201" s="261"/>
      <c r="JA201" s="225"/>
      <c r="JB201" s="261"/>
      <c r="JC201" s="224" t="s">
        <v>624</v>
      </c>
    </row>
    <row r="202" spans="1:265" s="220" customFormat="1" ht="15" x14ac:dyDescent="0.25">
      <c r="A202" s="284"/>
      <c r="B202" s="223"/>
      <c r="C202" s="455" t="s">
        <v>625</v>
      </c>
      <c r="D202" s="455"/>
      <c r="E202" s="455"/>
      <c r="F202" s="455"/>
      <c r="G202" s="455"/>
      <c r="H202" s="455"/>
      <c r="I202" s="455"/>
      <c r="J202" s="455"/>
      <c r="K202" s="455"/>
      <c r="L202" s="455"/>
      <c r="M202" s="455"/>
      <c r="N202" s="455"/>
      <c r="O202" s="455"/>
      <c r="P202" s="314">
        <v>35092.26</v>
      </c>
      <c r="HY202" s="261"/>
      <c r="HZ202" s="261"/>
      <c r="IA202" s="261"/>
      <c r="IB202" s="261"/>
      <c r="IC202" s="261"/>
      <c r="ID202" s="261"/>
      <c r="IE202" s="225"/>
      <c r="IF202" s="225"/>
      <c r="IG202" s="225"/>
      <c r="IH202" s="261"/>
      <c r="II202" s="225"/>
      <c r="IJ202" s="261"/>
      <c r="JA202" s="225"/>
      <c r="JB202" s="261"/>
      <c r="JC202" s="224" t="s">
        <v>625</v>
      </c>
    </row>
    <row r="203" spans="1:265" s="220" customFormat="1" ht="15" x14ac:dyDescent="0.25">
      <c r="A203" s="284"/>
      <c r="B203" s="223"/>
      <c r="C203" s="455" t="s">
        <v>626</v>
      </c>
      <c r="D203" s="455"/>
      <c r="E203" s="455"/>
      <c r="F203" s="455"/>
      <c r="G203" s="455"/>
      <c r="H203" s="455"/>
      <c r="I203" s="455"/>
      <c r="J203" s="455"/>
      <c r="K203" s="455"/>
      <c r="L203" s="455"/>
      <c r="M203" s="455"/>
      <c r="N203" s="455"/>
      <c r="O203" s="455"/>
      <c r="P203" s="314">
        <v>18386.310000000001</v>
      </c>
      <c r="HY203" s="261"/>
      <c r="HZ203" s="261"/>
      <c r="IA203" s="261"/>
      <c r="IB203" s="261"/>
      <c r="IC203" s="261"/>
      <c r="ID203" s="261"/>
      <c r="IE203" s="225"/>
      <c r="IF203" s="225"/>
      <c r="IG203" s="225"/>
      <c r="IH203" s="261"/>
      <c r="II203" s="225"/>
      <c r="IJ203" s="261"/>
      <c r="JA203" s="225"/>
      <c r="JB203" s="261"/>
      <c r="JC203" s="224" t="s">
        <v>626</v>
      </c>
    </row>
    <row r="204" spans="1:265" s="220" customFormat="1" ht="15" x14ac:dyDescent="0.25">
      <c r="A204" s="284"/>
      <c r="B204" s="310"/>
      <c r="C204" s="454" t="s">
        <v>627</v>
      </c>
      <c r="D204" s="454"/>
      <c r="E204" s="454"/>
      <c r="F204" s="454"/>
      <c r="G204" s="454"/>
      <c r="H204" s="454"/>
      <c r="I204" s="454"/>
      <c r="J204" s="454"/>
      <c r="K204" s="454"/>
      <c r="L204" s="454"/>
      <c r="M204" s="454"/>
      <c r="N204" s="454"/>
      <c r="O204" s="454"/>
      <c r="P204" s="317">
        <v>1490910.09</v>
      </c>
      <c r="Q204" s="318"/>
      <c r="R204" s="319"/>
      <c r="HY204" s="261"/>
      <c r="HZ204" s="261"/>
      <c r="IA204" s="261"/>
      <c r="IB204" s="261"/>
      <c r="IC204" s="261"/>
      <c r="ID204" s="261"/>
      <c r="IE204" s="225"/>
      <c r="IF204" s="225"/>
      <c r="IG204" s="225"/>
      <c r="IH204" s="261"/>
      <c r="II204" s="225"/>
      <c r="IJ204" s="261"/>
      <c r="JA204" s="225"/>
      <c r="JB204" s="261"/>
      <c r="JD204" s="261" t="s">
        <v>627</v>
      </c>
    </row>
    <row r="205" spans="1:265" s="220" customFormat="1" ht="0.75" customHeight="1" x14ac:dyDescent="0.25">
      <c r="A205" s="320"/>
      <c r="B205" s="321"/>
      <c r="C205" s="322"/>
      <c r="D205" s="322"/>
      <c r="E205" s="322"/>
      <c r="F205" s="322"/>
      <c r="G205" s="322"/>
      <c r="H205" s="322"/>
      <c r="I205" s="322"/>
      <c r="J205" s="322"/>
      <c r="K205" s="323"/>
      <c r="L205" s="322"/>
      <c r="M205" s="322"/>
      <c r="N205" s="322"/>
      <c r="O205" s="322"/>
      <c r="P205" s="324"/>
      <c r="Q205" s="325"/>
      <c r="R205" s="319"/>
      <c r="HY205" s="261"/>
      <c r="HZ205" s="261"/>
      <c r="IA205" s="261"/>
      <c r="IB205" s="261"/>
      <c r="IC205" s="261"/>
      <c r="ID205" s="261"/>
      <c r="IE205" s="225"/>
      <c r="IF205" s="225"/>
      <c r="IG205" s="225"/>
      <c r="IH205" s="261"/>
      <c r="II205" s="225"/>
      <c r="IJ205" s="261"/>
      <c r="JA205" s="225"/>
      <c r="JB205" s="261"/>
      <c r="JD205" s="261"/>
      <c r="JE205" s="261"/>
    </row>
    <row r="206" spans="1:265" s="220" customFormat="1" ht="15" x14ac:dyDescent="0.25">
      <c r="A206" s="459" t="s">
        <v>628</v>
      </c>
      <c r="B206" s="460"/>
      <c r="C206" s="460"/>
      <c r="D206" s="460"/>
      <c r="E206" s="460"/>
      <c r="F206" s="460"/>
      <c r="G206" s="460"/>
      <c r="H206" s="460"/>
      <c r="I206" s="460"/>
      <c r="J206" s="460"/>
      <c r="K206" s="460"/>
      <c r="L206" s="460"/>
      <c r="M206" s="460"/>
      <c r="N206" s="460"/>
      <c r="O206" s="460"/>
      <c r="P206" s="461"/>
      <c r="HY206" s="261" t="s">
        <v>628</v>
      </c>
      <c r="HZ206" s="261"/>
      <c r="IA206" s="261"/>
      <c r="IB206" s="261"/>
      <c r="IC206" s="261"/>
      <c r="ID206" s="261"/>
      <c r="IE206" s="225"/>
      <c r="IF206" s="225"/>
      <c r="IG206" s="225"/>
      <c r="IH206" s="261"/>
      <c r="II206" s="225"/>
      <c r="IJ206" s="261"/>
      <c r="JA206" s="225"/>
      <c r="JB206" s="261"/>
      <c r="JD206" s="261"/>
      <c r="JE206" s="261"/>
    </row>
    <row r="207" spans="1:265" s="220" customFormat="1" ht="34.5" x14ac:dyDescent="0.25">
      <c r="A207" s="262" t="s">
        <v>366</v>
      </c>
      <c r="B207" s="263" t="s">
        <v>629</v>
      </c>
      <c r="C207" s="458" t="s">
        <v>630</v>
      </c>
      <c r="D207" s="458"/>
      <c r="E207" s="458"/>
      <c r="F207" s="458"/>
      <c r="G207" s="458"/>
      <c r="H207" s="264" t="s">
        <v>539</v>
      </c>
      <c r="I207" s="265">
        <v>1</v>
      </c>
      <c r="J207" s="266">
        <v>1</v>
      </c>
      <c r="K207" s="266">
        <v>1</v>
      </c>
      <c r="L207" s="267"/>
      <c r="M207" s="265"/>
      <c r="N207" s="268"/>
      <c r="O207" s="265"/>
      <c r="P207" s="269"/>
      <c r="HY207" s="261"/>
      <c r="HZ207" s="261" t="s">
        <v>630</v>
      </c>
      <c r="IA207" s="261" t="s">
        <v>472</v>
      </c>
      <c r="IB207" s="261" t="s">
        <v>472</v>
      </c>
      <c r="IC207" s="261" t="s">
        <v>472</v>
      </c>
      <c r="ID207" s="261" t="s">
        <v>472</v>
      </c>
      <c r="IE207" s="225"/>
      <c r="IF207" s="225"/>
      <c r="IG207" s="225"/>
      <c r="IH207" s="261"/>
      <c r="II207" s="225"/>
      <c r="IJ207" s="261"/>
      <c r="JA207" s="225"/>
      <c r="JB207" s="261"/>
      <c r="JD207" s="261"/>
      <c r="JE207" s="261"/>
    </row>
    <row r="208" spans="1:265" s="220" customFormat="1" ht="15" x14ac:dyDescent="0.25">
      <c r="A208" s="270"/>
      <c r="B208" s="271" t="s">
        <v>65</v>
      </c>
      <c r="C208" s="456" t="s">
        <v>540</v>
      </c>
      <c r="D208" s="456"/>
      <c r="E208" s="456"/>
      <c r="F208" s="456"/>
      <c r="G208" s="456"/>
      <c r="H208" s="272" t="s">
        <v>500</v>
      </c>
      <c r="I208" s="273"/>
      <c r="J208" s="273"/>
      <c r="K208" s="301">
        <v>6.3</v>
      </c>
      <c r="L208" s="275"/>
      <c r="M208" s="273"/>
      <c r="N208" s="275"/>
      <c r="O208" s="273"/>
      <c r="P208" s="276">
        <v>2901.4</v>
      </c>
      <c r="HY208" s="261"/>
      <c r="HZ208" s="261"/>
      <c r="IA208" s="261"/>
      <c r="IB208" s="261"/>
      <c r="IC208" s="261"/>
      <c r="ID208" s="261"/>
      <c r="IE208" s="225" t="s">
        <v>540</v>
      </c>
      <c r="IF208" s="225"/>
      <c r="IG208" s="225"/>
      <c r="IH208" s="261"/>
      <c r="II208" s="225"/>
      <c r="IJ208" s="261"/>
      <c r="JA208" s="225"/>
      <c r="JB208" s="261"/>
      <c r="JD208" s="261"/>
      <c r="JE208" s="261"/>
    </row>
    <row r="209" spans="1:265" s="220" customFormat="1" ht="15" x14ac:dyDescent="0.25">
      <c r="A209" s="277"/>
      <c r="B209" s="271" t="s">
        <v>631</v>
      </c>
      <c r="C209" s="456" t="s">
        <v>632</v>
      </c>
      <c r="D209" s="456"/>
      <c r="E209" s="456"/>
      <c r="F209" s="456"/>
      <c r="G209" s="456"/>
      <c r="H209" s="272" t="s">
        <v>500</v>
      </c>
      <c r="I209" s="274">
        <v>2.52</v>
      </c>
      <c r="J209" s="273"/>
      <c r="K209" s="274">
        <v>2.52</v>
      </c>
      <c r="L209" s="278"/>
      <c r="M209" s="279"/>
      <c r="N209" s="280">
        <v>327.13</v>
      </c>
      <c r="O209" s="273"/>
      <c r="P209" s="276">
        <v>824.37</v>
      </c>
      <c r="Q209" s="281"/>
      <c r="R209" s="281"/>
      <c r="HY209" s="261"/>
      <c r="HZ209" s="261"/>
      <c r="IA209" s="261"/>
      <c r="IB209" s="261"/>
      <c r="IC209" s="261"/>
      <c r="ID209" s="261"/>
      <c r="IE209" s="225"/>
      <c r="IF209" s="225" t="s">
        <v>632</v>
      </c>
      <c r="IG209" s="225"/>
      <c r="IH209" s="261"/>
      <c r="II209" s="225"/>
      <c r="IJ209" s="261"/>
      <c r="JA209" s="225"/>
      <c r="JB209" s="261"/>
      <c r="JD209" s="261"/>
      <c r="JE209" s="261"/>
    </row>
    <row r="210" spans="1:265" s="220" customFormat="1" ht="15" x14ac:dyDescent="0.25">
      <c r="A210" s="277"/>
      <c r="B210" s="271" t="s">
        <v>633</v>
      </c>
      <c r="C210" s="456" t="s">
        <v>634</v>
      </c>
      <c r="D210" s="456"/>
      <c r="E210" s="456"/>
      <c r="F210" s="456"/>
      <c r="G210" s="456"/>
      <c r="H210" s="272" t="s">
        <v>500</v>
      </c>
      <c r="I210" s="274">
        <v>3.78</v>
      </c>
      <c r="J210" s="273"/>
      <c r="K210" s="274">
        <v>3.78</v>
      </c>
      <c r="L210" s="278"/>
      <c r="M210" s="279"/>
      <c r="N210" s="280">
        <v>549.48</v>
      </c>
      <c r="O210" s="273"/>
      <c r="P210" s="276">
        <v>2077.0300000000002</v>
      </c>
      <c r="Q210" s="281"/>
      <c r="R210" s="281"/>
      <c r="HY210" s="261"/>
      <c r="HZ210" s="261"/>
      <c r="IA210" s="261"/>
      <c r="IB210" s="261"/>
      <c r="IC210" s="261"/>
      <c r="ID210" s="261"/>
      <c r="IE210" s="225"/>
      <c r="IF210" s="225" t="s">
        <v>634</v>
      </c>
      <c r="IG210" s="225"/>
      <c r="IH210" s="261"/>
      <c r="II210" s="225"/>
      <c r="IJ210" s="261"/>
      <c r="JA210" s="225"/>
      <c r="JB210" s="261"/>
      <c r="JD210" s="261"/>
      <c r="JE210" s="261"/>
    </row>
    <row r="211" spans="1:265" s="220" customFormat="1" ht="15" x14ac:dyDescent="0.25">
      <c r="A211" s="284"/>
      <c r="B211" s="223"/>
      <c r="C211" s="457" t="s">
        <v>686</v>
      </c>
      <c r="D211" s="457"/>
      <c r="E211" s="457"/>
      <c r="F211" s="457"/>
      <c r="G211" s="457"/>
      <c r="H211" s="264"/>
      <c r="I211" s="265"/>
      <c r="J211" s="265"/>
      <c r="K211" s="265"/>
      <c r="L211" s="267"/>
      <c r="M211" s="265"/>
      <c r="N211" s="285"/>
      <c r="O211" s="265"/>
      <c r="P211" s="286">
        <v>2901.4</v>
      </c>
      <c r="Q211" s="281"/>
      <c r="R211" s="281"/>
      <c r="HY211" s="261"/>
      <c r="HZ211" s="261"/>
      <c r="IA211" s="261"/>
      <c r="IB211" s="261"/>
      <c r="IC211" s="261"/>
      <c r="ID211" s="261"/>
      <c r="IE211" s="225"/>
      <c r="IF211" s="225"/>
      <c r="IG211" s="225"/>
      <c r="IH211" s="261" t="s">
        <v>686</v>
      </c>
      <c r="II211" s="225"/>
      <c r="IJ211" s="261"/>
      <c r="JA211" s="225"/>
      <c r="JB211" s="261"/>
      <c r="JD211" s="261"/>
      <c r="JE211" s="261"/>
    </row>
    <row r="212" spans="1:265" s="220" customFormat="1" ht="15" x14ac:dyDescent="0.25">
      <c r="A212" s="282"/>
      <c r="B212" s="271"/>
      <c r="C212" s="456" t="s">
        <v>687</v>
      </c>
      <c r="D212" s="456"/>
      <c r="E212" s="456"/>
      <c r="F212" s="456"/>
      <c r="G212" s="456"/>
      <c r="H212" s="272"/>
      <c r="I212" s="273"/>
      <c r="J212" s="273"/>
      <c r="K212" s="273"/>
      <c r="L212" s="275"/>
      <c r="M212" s="273"/>
      <c r="N212" s="275"/>
      <c r="O212" s="273"/>
      <c r="P212" s="276">
        <v>2901.4</v>
      </c>
      <c r="HY212" s="261"/>
      <c r="HZ212" s="261"/>
      <c r="IA212" s="261"/>
      <c r="IB212" s="261"/>
      <c r="IC212" s="261"/>
      <c r="ID212" s="261"/>
      <c r="IE212" s="225"/>
      <c r="IF212" s="225"/>
      <c r="IG212" s="225"/>
      <c r="IH212" s="261"/>
      <c r="II212" s="225" t="s">
        <v>687</v>
      </c>
      <c r="IJ212" s="261"/>
      <c r="JA212" s="225"/>
      <c r="JB212" s="261"/>
      <c r="JD212" s="261"/>
      <c r="JE212" s="261"/>
    </row>
    <row r="213" spans="1:265" s="220" customFormat="1" ht="23.25" x14ac:dyDescent="0.25">
      <c r="A213" s="282"/>
      <c r="B213" s="271" t="s">
        <v>712</v>
      </c>
      <c r="C213" s="456" t="s">
        <v>713</v>
      </c>
      <c r="D213" s="456"/>
      <c r="E213" s="456"/>
      <c r="F213" s="456"/>
      <c r="G213" s="456"/>
      <c r="H213" s="272" t="s">
        <v>465</v>
      </c>
      <c r="I213" s="287">
        <v>74</v>
      </c>
      <c r="J213" s="273"/>
      <c r="K213" s="287">
        <v>74</v>
      </c>
      <c r="L213" s="275"/>
      <c r="M213" s="273"/>
      <c r="N213" s="275"/>
      <c r="O213" s="273"/>
      <c r="P213" s="276">
        <v>2147.04</v>
      </c>
      <c r="HY213" s="261"/>
      <c r="HZ213" s="261"/>
      <c r="IA213" s="261"/>
      <c r="IB213" s="261"/>
      <c r="IC213" s="261"/>
      <c r="ID213" s="261"/>
      <c r="IE213" s="225"/>
      <c r="IF213" s="225"/>
      <c r="IG213" s="225"/>
      <c r="IH213" s="261"/>
      <c r="II213" s="225" t="s">
        <v>713</v>
      </c>
      <c r="IJ213" s="261"/>
      <c r="JA213" s="225"/>
      <c r="JB213" s="261"/>
      <c r="JD213" s="261"/>
      <c r="JE213" s="261"/>
    </row>
    <row r="214" spans="1:265" s="220" customFormat="1" ht="23.25" x14ac:dyDescent="0.25">
      <c r="A214" s="282"/>
      <c r="B214" s="271" t="s">
        <v>714</v>
      </c>
      <c r="C214" s="456" t="s">
        <v>715</v>
      </c>
      <c r="D214" s="456"/>
      <c r="E214" s="456"/>
      <c r="F214" s="456"/>
      <c r="G214" s="456"/>
      <c r="H214" s="272" t="s">
        <v>465</v>
      </c>
      <c r="I214" s="287">
        <v>36</v>
      </c>
      <c r="J214" s="273"/>
      <c r="K214" s="287">
        <v>36</v>
      </c>
      <c r="L214" s="275"/>
      <c r="M214" s="273"/>
      <c r="N214" s="275"/>
      <c r="O214" s="273"/>
      <c r="P214" s="276">
        <v>1044.5</v>
      </c>
      <c r="HY214" s="261"/>
      <c r="HZ214" s="261"/>
      <c r="IA214" s="261"/>
      <c r="IB214" s="261"/>
      <c r="IC214" s="261"/>
      <c r="ID214" s="261"/>
      <c r="IE214" s="225"/>
      <c r="IF214" s="225"/>
      <c r="IG214" s="225"/>
      <c r="IH214" s="261"/>
      <c r="II214" s="225" t="s">
        <v>715</v>
      </c>
      <c r="IJ214" s="261"/>
      <c r="JA214" s="225"/>
      <c r="JB214" s="261"/>
      <c r="JD214" s="261"/>
      <c r="JE214" s="261"/>
    </row>
    <row r="215" spans="1:265" s="220" customFormat="1" ht="15" x14ac:dyDescent="0.25">
      <c r="A215" s="288"/>
      <c r="B215" s="289"/>
      <c r="C215" s="457" t="s">
        <v>501</v>
      </c>
      <c r="D215" s="457"/>
      <c r="E215" s="457"/>
      <c r="F215" s="457"/>
      <c r="G215" s="457"/>
      <c r="H215" s="264"/>
      <c r="I215" s="265"/>
      <c r="J215" s="265"/>
      <c r="K215" s="265"/>
      <c r="L215" s="267"/>
      <c r="M215" s="265"/>
      <c r="N215" s="285">
        <v>6092.94</v>
      </c>
      <c r="O215" s="265"/>
      <c r="P215" s="286">
        <v>6092.94</v>
      </c>
      <c r="HY215" s="261"/>
      <c r="HZ215" s="261"/>
      <c r="IA215" s="261"/>
      <c r="IB215" s="261"/>
      <c r="IC215" s="261"/>
      <c r="ID215" s="261"/>
      <c r="IE215" s="225"/>
      <c r="IF215" s="225"/>
      <c r="IG215" s="225"/>
      <c r="IH215" s="261"/>
      <c r="II215" s="225"/>
      <c r="IJ215" s="261" t="s">
        <v>501</v>
      </c>
      <c r="JA215" s="225"/>
      <c r="JB215" s="261"/>
      <c r="JD215" s="261"/>
      <c r="JE215" s="261"/>
    </row>
    <row r="216" spans="1:265" s="220" customFormat="1" ht="0.75" customHeight="1" x14ac:dyDescent="0.25">
      <c r="A216" s="290"/>
      <c r="B216" s="291"/>
      <c r="C216" s="291"/>
      <c r="D216" s="291"/>
      <c r="E216" s="291"/>
      <c r="F216" s="291"/>
      <c r="G216" s="291"/>
      <c r="H216" s="292"/>
      <c r="I216" s="293"/>
      <c r="J216" s="293"/>
      <c r="K216" s="293"/>
      <c r="L216" s="294"/>
      <c r="M216" s="293"/>
      <c r="N216" s="294"/>
      <c r="O216" s="293"/>
      <c r="P216" s="295"/>
      <c r="HY216" s="261"/>
      <c r="HZ216" s="261"/>
      <c r="IA216" s="261"/>
      <c r="IB216" s="261"/>
      <c r="IC216" s="261"/>
      <c r="ID216" s="261"/>
      <c r="IE216" s="225"/>
      <c r="IF216" s="225"/>
      <c r="IG216" s="225"/>
      <c r="IH216" s="261"/>
      <c r="II216" s="225"/>
      <c r="IJ216" s="261"/>
      <c r="JA216" s="225"/>
      <c r="JB216" s="261"/>
      <c r="JD216" s="261"/>
      <c r="JE216" s="261"/>
    </row>
    <row r="217" spans="1:265" s="220" customFormat="1" ht="14.25" customHeight="1" x14ac:dyDescent="0.25">
      <c r="A217" s="262" t="s">
        <v>377</v>
      </c>
      <c r="B217" s="263" t="s">
        <v>716</v>
      </c>
      <c r="C217" s="458" t="s">
        <v>717</v>
      </c>
      <c r="D217" s="458"/>
      <c r="E217" s="458"/>
      <c r="F217" s="458"/>
      <c r="G217" s="458"/>
      <c r="H217" s="264" t="s">
        <v>718</v>
      </c>
      <c r="I217" s="265">
        <v>1</v>
      </c>
      <c r="J217" s="266">
        <v>1</v>
      </c>
      <c r="K217" s="266">
        <v>1</v>
      </c>
      <c r="L217" s="267"/>
      <c r="M217" s="265"/>
      <c r="N217" s="268"/>
      <c r="O217" s="265"/>
      <c r="P217" s="269"/>
      <c r="HY217" s="261"/>
      <c r="HZ217" s="261" t="s">
        <v>717</v>
      </c>
      <c r="IA217" s="261" t="s">
        <v>472</v>
      </c>
      <c r="IB217" s="261" t="s">
        <v>472</v>
      </c>
      <c r="IC217" s="261" t="s">
        <v>472</v>
      </c>
      <c r="ID217" s="261" t="s">
        <v>472</v>
      </c>
      <c r="IE217" s="225"/>
      <c r="IF217" s="225"/>
      <c r="IG217" s="225"/>
      <c r="IH217" s="261"/>
      <c r="II217" s="225"/>
      <c r="IJ217" s="261"/>
      <c r="JA217" s="225"/>
      <c r="JB217" s="261"/>
      <c r="JD217" s="261"/>
      <c r="JE217" s="261"/>
    </row>
    <row r="218" spans="1:265" s="220" customFormat="1" ht="15" x14ac:dyDescent="0.25">
      <c r="A218" s="270"/>
      <c r="B218" s="271" t="s">
        <v>65</v>
      </c>
      <c r="C218" s="456" t="s">
        <v>540</v>
      </c>
      <c r="D218" s="456"/>
      <c r="E218" s="456"/>
      <c r="F218" s="456"/>
      <c r="G218" s="456"/>
      <c r="H218" s="272" t="s">
        <v>500</v>
      </c>
      <c r="I218" s="273"/>
      <c r="J218" s="273"/>
      <c r="K218" s="274">
        <v>2.4300000000000002</v>
      </c>
      <c r="L218" s="275"/>
      <c r="M218" s="273"/>
      <c r="N218" s="275"/>
      <c r="O218" s="273"/>
      <c r="P218" s="276">
        <v>1113.1099999999999</v>
      </c>
      <c r="HY218" s="261"/>
      <c r="HZ218" s="261"/>
      <c r="IA218" s="261"/>
      <c r="IB218" s="261"/>
      <c r="IC218" s="261"/>
      <c r="ID218" s="261"/>
      <c r="IE218" s="225" t="s">
        <v>540</v>
      </c>
      <c r="IF218" s="225"/>
      <c r="IG218" s="225"/>
      <c r="IH218" s="261"/>
      <c r="II218" s="225"/>
      <c r="IJ218" s="261"/>
      <c r="JA218" s="225"/>
      <c r="JB218" s="261"/>
      <c r="JD218" s="261"/>
      <c r="JE218" s="261"/>
    </row>
    <row r="219" spans="1:265" s="220" customFormat="1" ht="15" x14ac:dyDescent="0.25">
      <c r="A219" s="277"/>
      <c r="B219" s="271" t="s">
        <v>719</v>
      </c>
      <c r="C219" s="456" t="s">
        <v>720</v>
      </c>
      <c r="D219" s="456"/>
      <c r="E219" s="456"/>
      <c r="F219" s="456"/>
      <c r="G219" s="456"/>
      <c r="H219" s="272" t="s">
        <v>500</v>
      </c>
      <c r="I219" s="274">
        <v>0.97</v>
      </c>
      <c r="J219" s="273"/>
      <c r="K219" s="274">
        <v>0.97</v>
      </c>
      <c r="L219" s="278"/>
      <c r="M219" s="279"/>
      <c r="N219" s="280">
        <v>393.58</v>
      </c>
      <c r="O219" s="273"/>
      <c r="P219" s="276">
        <v>381.77</v>
      </c>
      <c r="Q219" s="281"/>
      <c r="R219" s="281"/>
      <c r="HY219" s="261"/>
      <c r="HZ219" s="261"/>
      <c r="IA219" s="261"/>
      <c r="IB219" s="261"/>
      <c r="IC219" s="261"/>
      <c r="ID219" s="261"/>
      <c r="IE219" s="225"/>
      <c r="IF219" s="225" t="s">
        <v>720</v>
      </c>
      <c r="IG219" s="225"/>
      <c r="IH219" s="261"/>
      <c r="II219" s="225"/>
      <c r="IJ219" s="261"/>
      <c r="JA219" s="225"/>
      <c r="JB219" s="261"/>
      <c r="JD219" s="261"/>
      <c r="JE219" s="261"/>
    </row>
    <row r="220" spans="1:265" s="220" customFormat="1" ht="15" x14ac:dyDescent="0.25">
      <c r="A220" s="277"/>
      <c r="B220" s="271" t="s">
        <v>721</v>
      </c>
      <c r="C220" s="456" t="s">
        <v>722</v>
      </c>
      <c r="D220" s="456"/>
      <c r="E220" s="456"/>
      <c r="F220" s="456"/>
      <c r="G220" s="456"/>
      <c r="H220" s="272" t="s">
        <v>500</v>
      </c>
      <c r="I220" s="274">
        <v>1.46</v>
      </c>
      <c r="J220" s="273"/>
      <c r="K220" s="274">
        <v>1.46</v>
      </c>
      <c r="L220" s="278"/>
      <c r="M220" s="279"/>
      <c r="N220" s="280">
        <v>500.92</v>
      </c>
      <c r="O220" s="273"/>
      <c r="P220" s="276">
        <v>731.34</v>
      </c>
      <c r="Q220" s="281"/>
      <c r="R220" s="281"/>
      <c r="HY220" s="261"/>
      <c r="HZ220" s="261"/>
      <c r="IA220" s="261"/>
      <c r="IB220" s="261"/>
      <c r="IC220" s="261"/>
      <c r="ID220" s="261"/>
      <c r="IE220" s="225"/>
      <c r="IF220" s="225" t="s">
        <v>722</v>
      </c>
      <c r="IG220" s="225"/>
      <c r="IH220" s="261"/>
      <c r="II220" s="225"/>
      <c r="IJ220" s="261"/>
      <c r="JA220" s="225"/>
      <c r="JB220" s="261"/>
      <c r="JD220" s="261"/>
      <c r="JE220" s="261"/>
    </row>
    <row r="221" spans="1:265" s="220" customFormat="1" ht="15" x14ac:dyDescent="0.25">
      <c r="A221" s="284"/>
      <c r="B221" s="223"/>
      <c r="C221" s="457" t="s">
        <v>686</v>
      </c>
      <c r="D221" s="457"/>
      <c r="E221" s="457"/>
      <c r="F221" s="457"/>
      <c r="G221" s="457"/>
      <c r="H221" s="264"/>
      <c r="I221" s="265"/>
      <c r="J221" s="265"/>
      <c r="K221" s="265"/>
      <c r="L221" s="267"/>
      <c r="M221" s="265"/>
      <c r="N221" s="285"/>
      <c r="O221" s="265"/>
      <c r="P221" s="286">
        <v>1113.1099999999999</v>
      </c>
      <c r="Q221" s="281"/>
      <c r="R221" s="281"/>
      <c r="HY221" s="261"/>
      <c r="HZ221" s="261"/>
      <c r="IA221" s="261"/>
      <c r="IB221" s="261"/>
      <c r="IC221" s="261"/>
      <c r="ID221" s="261"/>
      <c r="IE221" s="225"/>
      <c r="IF221" s="225"/>
      <c r="IG221" s="225"/>
      <c r="IH221" s="261" t="s">
        <v>686</v>
      </c>
      <c r="II221" s="225"/>
      <c r="IJ221" s="261"/>
      <c r="JA221" s="225"/>
      <c r="JB221" s="261"/>
      <c r="JD221" s="261"/>
      <c r="JE221" s="261"/>
    </row>
    <row r="222" spans="1:265" s="220" customFormat="1" ht="15" x14ac:dyDescent="0.25">
      <c r="A222" s="282"/>
      <c r="B222" s="271"/>
      <c r="C222" s="456" t="s">
        <v>687</v>
      </c>
      <c r="D222" s="456"/>
      <c r="E222" s="456"/>
      <c r="F222" s="456"/>
      <c r="G222" s="456"/>
      <c r="H222" s="272"/>
      <c r="I222" s="273"/>
      <c r="J222" s="273"/>
      <c r="K222" s="273"/>
      <c r="L222" s="275"/>
      <c r="M222" s="273"/>
      <c r="N222" s="275"/>
      <c r="O222" s="273"/>
      <c r="P222" s="276">
        <v>1113.1099999999999</v>
      </c>
      <c r="HY222" s="261"/>
      <c r="HZ222" s="261"/>
      <c r="IA222" s="261"/>
      <c r="IB222" s="261"/>
      <c r="IC222" s="261"/>
      <c r="ID222" s="261"/>
      <c r="IE222" s="225"/>
      <c r="IF222" s="225"/>
      <c r="IG222" s="225"/>
      <c r="IH222" s="261"/>
      <c r="II222" s="225" t="s">
        <v>687</v>
      </c>
      <c r="IJ222" s="261"/>
      <c r="JA222" s="225"/>
      <c r="JB222" s="261"/>
      <c r="JD222" s="261"/>
      <c r="JE222" s="261"/>
    </row>
    <row r="223" spans="1:265" s="220" customFormat="1" ht="23.25" x14ac:dyDescent="0.25">
      <c r="A223" s="282"/>
      <c r="B223" s="271" t="s">
        <v>712</v>
      </c>
      <c r="C223" s="456" t="s">
        <v>713</v>
      </c>
      <c r="D223" s="456"/>
      <c r="E223" s="456"/>
      <c r="F223" s="456"/>
      <c r="G223" s="456"/>
      <c r="H223" s="272" t="s">
        <v>465</v>
      </c>
      <c r="I223" s="287">
        <v>74</v>
      </c>
      <c r="J223" s="273"/>
      <c r="K223" s="287">
        <v>74</v>
      </c>
      <c r="L223" s="275"/>
      <c r="M223" s="273"/>
      <c r="N223" s="275"/>
      <c r="O223" s="273"/>
      <c r="P223" s="303">
        <v>823.7</v>
      </c>
      <c r="HY223" s="261"/>
      <c r="HZ223" s="261"/>
      <c r="IA223" s="261"/>
      <c r="IB223" s="261"/>
      <c r="IC223" s="261"/>
      <c r="ID223" s="261"/>
      <c r="IE223" s="225"/>
      <c r="IF223" s="225"/>
      <c r="IG223" s="225"/>
      <c r="IH223" s="261"/>
      <c r="II223" s="225" t="s">
        <v>713</v>
      </c>
      <c r="IJ223" s="261"/>
      <c r="JA223" s="225"/>
      <c r="JB223" s="261"/>
      <c r="JD223" s="261"/>
      <c r="JE223" s="261"/>
    </row>
    <row r="224" spans="1:265" s="220" customFormat="1" ht="23.25" x14ac:dyDescent="0.25">
      <c r="A224" s="282"/>
      <c r="B224" s="271" t="s">
        <v>714</v>
      </c>
      <c r="C224" s="456" t="s">
        <v>715</v>
      </c>
      <c r="D224" s="456"/>
      <c r="E224" s="456"/>
      <c r="F224" s="456"/>
      <c r="G224" s="456"/>
      <c r="H224" s="272" t="s">
        <v>465</v>
      </c>
      <c r="I224" s="287">
        <v>36</v>
      </c>
      <c r="J224" s="273"/>
      <c r="K224" s="287">
        <v>36</v>
      </c>
      <c r="L224" s="275"/>
      <c r="M224" s="273"/>
      <c r="N224" s="275"/>
      <c r="O224" s="273"/>
      <c r="P224" s="303">
        <v>400.72</v>
      </c>
      <c r="HY224" s="261"/>
      <c r="HZ224" s="261"/>
      <c r="IA224" s="261"/>
      <c r="IB224" s="261"/>
      <c r="IC224" s="261"/>
      <c r="ID224" s="261"/>
      <c r="IE224" s="225"/>
      <c r="IF224" s="225"/>
      <c r="IG224" s="225"/>
      <c r="IH224" s="261"/>
      <c r="II224" s="225" t="s">
        <v>715</v>
      </c>
      <c r="IJ224" s="261"/>
      <c r="JA224" s="225"/>
      <c r="JB224" s="261"/>
      <c r="JD224" s="261"/>
      <c r="JE224" s="261"/>
    </row>
    <row r="225" spans="1:265" s="220" customFormat="1" ht="15" x14ac:dyDescent="0.25">
      <c r="A225" s="288"/>
      <c r="B225" s="289"/>
      <c r="C225" s="457" t="s">
        <v>501</v>
      </c>
      <c r="D225" s="457"/>
      <c r="E225" s="457"/>
      <c r="F225" s="457"/>
      <c r="G225" s="457"/>
      <c r="H225" s="264"/>
      <c r="I225" s="265"/>
      <c r="J225" s="265"/>
      <c r="K225" s="265"/>
      <c r="L225" s="267"/>
      <c r="M225" s="265"/>
      <c r="N225" s="285">
        <v>2337.5300000000002</v>
      </c>
      <c r="O225" s="265"/>
      <c r="P225" s="286">
        <v>2337.5300000000002</v>
      </c>
      <c r="HY225" s="261"/>
      <c r="HZ225" s="261"/>
      <c r="IA225" s="261"/>
      <c r="IB225" s="261"/>
      <c r="IC225" s="261"/>
      <c r="ID225" s="261"/>
      <c r="IE225" s="225"/>
      <c r="IF225" s="225"/>
      <c r="IG225" s="225"/>
      <c r="IH225" s="261"/>
      <c r="II225" s="225"/>
      <c r="IJ225" s="261" t="s">
        <v>501</v>
      </c>
      <c r="JA225" s="225"/>
      <c r="JB225" s="261"/>
      <c r="JD225" s="261"/>
      <c r="JE225" s="261"/>
    </row>
    <row r="226" spans="1:265" s="220" customFormat="1" ht="0.75" customHeight="1" x14ac:dyDescent="0.25">
      <c r="A226" s="290"/>
      <c r="B226" s="291"/>
      <c r="C226" s="291"/>
      <c r="D226" s="291"/>
      <c r="E226" s="291"/>
      <c r="F226" s="291"/>
      <c r="G226" s="291"/>
      <c r="H226" s="292"/>
      <c r="I226" s="293"/>
      <c r="J226" s="293"/>
      <c r="K226" s="293"/>
      <c r="L226" s="294"/>
      <c r="M226" s="293"/>
      <c r="N226" s="294"/>
      <c r="O226" s="293"/>
      <c r="P226" s="295"/>
      <c r="HY226" s="261"/>
      <c r="HZ226" s="261"/>
      <c r="IA226" s="261"/>
      <c r="IB226" s="261"/>
      <c r="IC226" s="261"/>
      <c r="ID226" s="261"/>
      <c r="IE226" s="225"/>
      <c r="IF226" s="225"/>
      <c r="IG226" s="225"/>
      <c r="IH226" s="261"/>
      <c r="II226" s="225"/>
      <c r="IJ226" s="261"/>
      <c r="JA226" s="225"/>
      <c r="JB226" s="261"/>
      <c r="JD226" s="261"/>
      <c r="JE226" s="261"/>
    </row>
    <row r="227" spans="1:265" s="220" customFormat="1" ht="15.75" customHeight="1" x14ac:dyDescent="0.25">
      <c r="A227" s="262" t="s">
        <v>367</v>
      </c>
      <c r="B227" s="263" t="s">
        <v>635</v>
      </c>
      <c r="C227" s="458" t="s">
        <v>636</v>
      </c>
      <c r="D227" s="458"/>
      <c r="E227" s="458"/>
      <c r="F227" s="458"/>
      <c r="G227" s="458"/>
      <c r="H227" s="264" t="s">
        <v>637</v>
      </c>
      <c r="I227" s="265">
        <v>6</v>
      </c>
      <c r="J227" s="266">
        <v>1</v>
      </c>
      <c r="K227" s="266">
        <v>6</v>
      </c>
      <c r="L227" s="267"/>
      <c r="M227" s="265"/>
      <c r="N227" s="268"/>
      <c r="O227" s="265"/>
      <c r="P227" s="269"/>
      <c r="HY227" s="261"/>
      <c r="HZ227" s="261" t="s">
        <v>636</v>
      </c>
      <c r="IA227" s="261" t="s">
        <v>472</v>
      </c>
      <c r="IB227" s="261" t="s">
        <v>472</v>
      </c>
      <c r="IC227" s="261" t="s">
        <v>472</v>
      </c>
      <c r="ID227" s="261" t="s">
        <v>472</v>
      </c>
      <c r="IE227" s="225"/>
      <c r="IF227" s="225"/>
      <c r="IG227" s="225"/>
      <c r="IH227" s="261"/>
      <c r="II227" s="225"/>
      <c r="IJ227" s="261"/>
      <c r="JA227" s="225"/>
      <c r="JB227" s="261"/>
      <c r="JD227" s="261"/>
      <c r="JE227" s="261"/>
    </row>
    <row r="228" spans="1:265" s="220" customFormat="1" ht="15" x14ac:dyDescent="0.25">
      <c r="A228" s="270"/>
      <c r="B228" s="271" t="s">
        <v>65</v>
      </c>
      <c r="C228" s="456" t="s">
        <v>540</v>
      </c>
      <c r="D228" s="456"/>
      <c r="E228" s="456"/>
      <c r="F228" s="456"/>
      <c r="G228" s="456"/>
      <c r="H228" s="272" t="s">
        <v>500</v>
      </c>
      <c r="I228" s="273"/>
      <c r="J228" s="273"/>
      <c r="K228" s="287">
        <v>6</v>
      </c>
      <c r="L228" s="275"/>
      <c r="M228" s="273"/>
      <c r="N228" s="275"/>
      <c r="O228" s="273"/>
      <c r="P228" s="276">
        <v>2729.49</v>
      </c>
      <c r="HY228" s="261"/>
      <c r="HZ228" s="261"/>
      <c r="IA228" s="261"/>
      <c r="IB228" s="261"/>
      <c r="IC228" s="261"/>
      <c r="ID228" s="261"/>
      <c r="IE228" s="225" t="s">
        <v>540</v>
      </c>
      <c r="IF228" s="225"/>
      <c r="IG228" s="225"/>
      <c r="IH228" s="261"/>
      <c r="II228" s="225"/>
      <c r="IJ228" s="261"/>
      <c r="JA228" s="225"/>
      <c r="JB228" s="261"/>
      <c r="JD228" s="261"/>
      <c r="JE228" s="261"/>
    </row>
    <row r="229" spans="1:265" s="220" customFormat="1" ht="15" x14ac:dyDescent="0.25">
      <c r="A229" s="277"/>
      <c r="B229" s="271" t="s">
        <v>638</v>
      </c>
      <c r="C229" s="456" t="s">
        <v>639</v>
      </c>
      <c r="D229" s="456"/>
      <c r="E229" s="456"/>
      <c r="F229" s="456"/>
      <c r="G229" s="456"/>
      <c r="H229" s="272" t="s">
        <v>500</v>
      </c>
      <c r="I229" s="301">
        <v>0.5</v>
      </c>
      <c r="J229" s="273"/>
      <c r="K229" s="287">
        <v>3</v>
      </c>
      <c r="L229" s="278"/>
      <c r="M229" s="279"/>
      <c r="N229" s="280">
        <v>460.03</v>
      </c>
      <c r="O229" s="273"/>
      <c r="P229" s="276">
        <v>1380.09</v>
      </c>
      <c r="Q229" s="281"/>
      <c r="R229" s="281"/>
      <c r="HY229" s="261"/>
      <c r="HZ229" s="261"/>
      <c r="IA229" s="261"/>
      <c r="IB229" s="261"/>
      <c r="IC229" s="261"/>
      <c r="ID229" s="261"/>
      <c r="IE229" s="225"/>
      <c r="IF229" s="225" t="s">
        <v>639</v>
      </c>
      <c r="IG229" s="225"/>
      <c r="IH229" s="261"/>
      <c r="II229" s="225"/>
      <c r="IJ229" s="261"/>
      <c r="JA229" s="225"/>
      <c r="JB229" s="261"/>
      <c r="JD229" s="261"/>
      <c r="JE229" s="261"/>
    </row>
    <row r="230" spans="1:265" s="220" customFormat="1" ht="15" x14ac:dyDescent="0.25">
      <c r="A230" s="277"/>
      <c r="B230" s="271" t="s">
        <v>640</v>
      </c>
      <c r="C230" s="456" t="s">
        <v>641</v>
      </c>
      <c r="D230" s="456"/>
      <c r="E230" s="456"/>
      <c r="F230" s="456"/>
      <c r="G230" s="456"/>
      <c r="H230" s="272" t="s">
        <v>500</v>
      </c>
      <c r="I230" s="301">
        <v>0.5</v>
      </c>
      <c r="J230" s="273"/>
      <c r="K230" s="287">
        <v>3</v>
      </c>
      <c r="L230" s="278"/>
      <c r="M230" s="279"/>
      <c r="N230" s="280">
        <v>449.8</v>
      </c>
      <c r="O230" s="273"/>
      <c r="P230" s="276">
        <v>1349.4</v>
      </c>
      <c r="Q230" s="281"/>
      <c r="R230" s="281"/>
      <c r="HY230" s="261"/>
      <c r="HZ230" s="261"/>
      <c r="IA230" s="261"/>
      <c r="IB230" s="261"/>
      <c r="IC230" s="261"/>
      <c r="ID230" s="261"/>
      <c r="IE230" s="225"/>
      <c r="IF230" s="225" t="s">
        <v>641</v>
      </c>
      <c r="IG230" s="225"/>
      <c r="IH230" s="261"/>
      <c r="II230" s="225"/>
      <c r="IJ230" s="261"/>
      <c r="JA230" s="225"/>
      <c r="JB230" s="261"/>
      <c r="JD230" s="261"/>
      <c r="JE230" s="261"/>
    </row>
    <row r="231" spans="1:265" s="220" customFormat="1" ht="15" x14ac:dyDescent="0.25">
      <c r="A231" s="284"/>
      <c r="B231" s="223"/>
      <c r="C231" s="457" t="s">
        <v>686</v>
      </c>
      <c r="D231" s="457"/>
      <c r="E231" s="457"/>
      <c r="F231" s="457"/>
      <c r="G231" s="457"/>
      <c r="H231" s="264"/>
      <c r="I231" s="265"/>
      <c r="J231" s="265"/>
      <c r="K231" s="265"/>
      <c r="L231" s="267"/>
      <c r="M231" s="265"/>
      <c r="N231" s="285"/>
      <c r="O231" s="265"/>
      <c r="P231" s="286">
        <v>2729.49</v>
      </c>
      <c r="Q231" s="281"/>
      <c r="R231" s="281"/>
      <c r="HY231" s="261"/>
      <c r="HZ231" s="261"/>
      <c r="IA231" s="261"/>
      <c r="IB231" s="261"/>
      <c r="IC231" s="261"/>
      <c r="ID231" s="261"/>
      <c r="IE231" s="225"/>
      <c r="IF231" s="225"/>
      <c r="IG231" s="225"/>
      <c r="IH231" s="261" t="s">
        <v>686</v>
      </c>
      <c r="II231" s="225"/>
      <c r="IJ231" s="261"/>
      <c r="JA231" s="225"/>
      <c r="JB231" s="261"/>
      <c r="JD231" s="261"/>
      <c r="JE231" s="261"/>
    </row>
    <row r="232" spans="1:265" s="220" customFormat="1" ht="15" x14ac:dyDescent="0.25">
      <c r="A232" s="282"/>
      <c r="B232" s="271"/>
      <c r="C232" s="456" t="s">
        <v>687</v>
      </c>
      <c r="D232" s="456"/>
      <c r="E232" s="456"/>
      <c r="F232" s="456"/>
      <c r="G232" s="456"/>
      <c r="H232" s="272"/>
      <c r="I232" s="273"/>
      <c r="J232" s="273"/>
      <c r="K232" s="273"/>
      <c r="L232" s="275"/>
      <c r="M232" s="273"/>
      <c r="N232" s="275"/>
      <c r="O232" s="273"/>
      <c r="P232" s="276">
        <v>2729.49</v>
      </c>
      <c r="HY232" s="261"/>
      <c r="HZ232" s="261"/>
      <c r="IA232" s="261"/>
      <c r="IB232" s="261"/>
      <c r="IC232" s="261"/>
      <c r="ID232" s="261"/>
      <c r="IE232" s="225"/>
      <c r="IF232" s="225"/>
      <c r="IG232" s="225"/>
      <c r="IH232" s="261"/>
      <c r="II232" s="225" t="s">
        <v>687</v>
      </c>
      <c r="IJ232" s="261"/>
      <c r="JA232" s="225"/>
      <c r="JB232" s="261"/>
      <c r="JD232" s="261"/>
      <c r="JE232" s="261"/>
    </row>
    <row r="233" spans="1:265" s="220" customFormat="1" ht="23.25" x14ac:dyDescent="0.25">
      <c r="A233" s="282"/>
      <c r="B233" s="271" t="s">
        <v>712</v>
      </c>
      <c r="C233" s="456" t="s">
        <v>713</v>
      </c>
      <c r="D233" s="456"/>
      <c r="E233" s="456"/>
      <c r="F233" s="456"/>
      <c r="G233" s="456"/>
      <c r="H233" s="272" t="s">
        <v>465</v>
      </c>
      <c r="I233" s="287">
        <v>74</v>
      </c>
      <c r="J233" s="273"/>
      <c r="K233" s="287">
        <v>74</v>
      </c>
      <c r="L233" s="275"/>
      <c r="M233" s="273"/>
      <c r="N233" s="275"/>
      <c r="O233" s="273"/>
      <c r="P233" s="276">
        <v>2019.82</v>
      </c>
      <c r="HY233" s="261"/>
      <c r="HZ233" s="261"/>
      <c r="IA233" s="261"/>
      <c r="IB233" s="261"/>
      <c r="IC233" s="261"/>
      <c r="ID233" s="261"/>
      <c r="IE233" s="225"/>
      <c r="IF233" s="225"/>
      <c r="IG233" s="225"/>
      <c r="IH233" s="261"/>
      <c r="II233" s="225" t="s">
        <v>713</v>
      </c>
      <c r="IJ233" s="261"/>
      <c r="JA233" s="225"/>
      <c r="JB233" s="261"/>
      <c r="JD233" s="261"/>
      <c r="JE233" s="261"/>
    </row>
    <row r="234" spans="1:265" s="220" customFormat="1" ht="23.25" x14ac:dyDescent="0.25">
      <c r="A234" s="282"/>
      <c r="B234" s="271" t="s">
        <v>714</v>
      </c>
      <c r="C234" s="456" t="s">
        <v>715</v>
      </c>
      <c r="D234" s="456"/>
      <c r="E234" s="456"/>
      <c r="F234" s="456"/>
      <c r="G234" s="456"/>
      <c r="H234" s="272" t="s">
        <v>465</v>
      </c>
      <c r="I234" s="287">
        <v>36</v>
      </c>
      <c r="J234" s="273"/>
      <c r="K234" s="287">
        <v>36</v>
      </c>
      <c r="L234" s="275"/>
      <c r="M234" s="273"/>
      <c r="N234" s="275"/>
      <c r="O234" s="273"/>
      <c r="P234" s="303">
        <v>982.62</v>
      </c>
      <c r="HY234" s="261"/>
      <c r="HZ234" s="261"/>
      <c r="IA234" s="261"/>
      <c r="IB234" s="261"/>
      <c r="IC234" s="261"/>
      <c r="ID234" s="261"/>
      <c r="IE234" s="225"/>
      <c r="IF234" s="225"/>
      <c r="IG234" s="225"/>
      <c r="IH234" s="261"/>
      <c r="II234" s="225" t="s">
        <v>715</v>
      </c>
      <c r="IJ234" s="261"/>
      <c r="JA234" s="225"/>
      <c r="JB234" s="261"/>
      <c r="JD234" s="261"/>
      <c r="JE234" s="261"/>
    </row>
    <row r="235" spans="1:265" s="220" customFormat="1" ht="15" x14ac:dyDescent="0.25">
      <c r="A235" s="288"/>
      <c r="B235" s="289"/>
      <c r="C235" s="457" t="s">
        <v>501</v>
      </c>
      <c r="D235" s="457"/>
      <c r="E235" s="457"/>
      <c r="F235" s="457"/>
      <c r="G235" s="457"/>
      <c r="H235" s="264"/>
      <c r="I235" s="265"/>
      <c r="J235" s="265"/>
      <c r="K235" s="265"/>
      <c r="L235" s="267"/>
      <c r="M235" s="265"/>
      <c r="N235" s="296">
        <v>955.32</v>
      </c>
      <c r="O235" s="265"/>
      <c r="P235" s="286">
        <v>5731.93</v>
      </c>
      <c r="HY235" s="261"/>
      <c r="HZ235" s="261"/>
      <c r="IA235" s="261"/>
      <c r="IB235" s="261"/>
      <c r="IC235" s="261"/>
      <c r="ID235" s="261"/>
      <c r="IE235" s="225"/>
      <c r="IF235" s="225"/>
      <c r="IG235" s="225"/>
      <c r="IH235" s="261"/>
      <c r="II235" s="225"/>
      <c r="IJ235" s="261" t="s">
        <v>501</v>
      </c>
      <c r="JA235" s="225"/>
      <c r="JB235" s="261"/>
      <c r="JD235" s="261"/>
      <c r="JE235" s="261"/>
    </row>
    <row r="236" spans="1:265" s="220" customFormat="1" ht="0.75" customHeight="1" x14ac:dyDescent="0.25">
      <c r="A236" s="290"/>
      <c r="B236" s="291"/>
      <c r="C236" s="291"/>
      <c r="D236" s="291"/>
      <c r="E236" s="291"/>
      <c r="F236" s="291"/>
      <c r="G236" s="291"/>
      <c r="H236" s="292"/>
      <c r="I236" s="293"/>
      <c r="J236" s="293"/>
      <c r="K236" s="293"/>
      <c r="L236" s="294"/>
      <c r="M236" s="293"/>
      <c r="N236" s="294"/>
      <c r="O236" s="293"/>
      <c r="P236" s="295"/>
      <c r="HY236" s="261"/>
      <c r="HZ236" s="261"/>
      <c r="IA236" s="261"/>
      <c r="IB236" s="261"/>
      <c r="IC236" s="261"/>
      <c r="ID236" s="261"/>
      <c r="IE236" s="225"/>
      <c r="IF236" s="225"/>
      <c r="IG236" s="225"/>
      <c r="IH236" s="261"/>
      <c r="II236" s="225"/>
      <c r="IJ236" s="261"/>
      <c r="JA236" s="225"/>
      <c r="JB236" s="261"/>
      <c r="JD236" s="261"/>
      <c r="JE236" s="261"/>
    </row>
    <row r="237" spans="1:265" s="220" customFormat="1" ht="23.25" x14ac:dyDescent="0.25">
      <c r="A237" s="262" t="s">
        <v>378</v>
      </c>
      <c r="B237" s="263" t="s">
        <v>642</v>
      </c>
      <c r="C237" s="458" t="s">
        <v>643</v>
      </c>
      <c r="D237" s="458"/>
      <c r="E237" s="458"/>
      <c r="F237" s="458"/>
      <c r="G237" s="458"/>
      <c r="H237" s="264" t="s">
        <v>637</v>
      </c>
      <c r="I237" s="265">
        <v>1</v>
      </c>
      <c r="J237" s="266">
        <v>1</v>
      </c>
      <c r="K237" s="266">
        <v>1</v>
      </c>
      <c r="L237" s="267"/>
      <c r="M237" s="265"/>
      <c r="N237" s="268"/>
      <c r="O237" s="265"/>
      <c r="P237" s="269"/>
      <c r="HY237" s="261"/>
      <c r="HZ237" s="261" t="s">
        <v>643</v>
      </c>
      <c r="IA237" s="261" t="s">
        <v>472</v>
      </c>
      <c r="IB237" s="261" t="s">
        <v>472</v>
      </c>
      <c r="IC237" s="261" t="s">
        <v>472</v>
      </c>
      <c r="ID237" s="261" t="s">
        <v>472</v>
      </c>
      <c r="IE237" s="225"/>
      <c r="IF237" s="225"/>
      <c r="IG237" s="225"/>
      <c r="IH237" s="261"/>
      <c r="II237" s="225"/>
      <c r="IJ237" s="261"/>
      <c r="JA237" s="225"/>
      <c r="JB237" s="261"/>
      <c r="JD237" s="261"/>
      <c r="JE237" s="261"/>
    </row>
    <row r="238" spans="1:265" s="220" customFormat="1" ht="15" x14ac:dyDescent="0.25">
      <c r="A238" s="270"/>
      <c r="B238" s="271" t="s">
        <v>65</v>
      </c>
      <c r="C238" s="456" t="s">
        <v>540</v>
      </c>
      <c r="D238" s="456"/>
      <c r="E238" s="456"/>
      <c r="F238" s="456"/>
      <c r="G238" s="456"/>
      <c r="H238" s="272" t="s">
        <v>500</v>
      </c>
      <c r="I238" s="273"/>
      <c r="J238" s="273"/>
      <c r="K238" s="274">
        <v>1.62</v>
      </c>
      <c r="L238" s="275"/>
      <c r="M238" s="273"/>
      <c r="N238" s="275"/>
      <c r="O238" s="273"/>
      <c r="P238" s="303">
        <v>736.96</v>
      </c>
      <c r="HY238" s="261"/>
      <c r="HZ238" s="261"/>
      <c r="IA238" s="261"/>
      <c r="IB238" s="261"/>
      <c r="IC238" s="261"/>
      <c r="ID238" s="261"/>
      <c r="IE238" s="225" t="s">
        <v>540</v>
      </c>
      <c r="IF238" s="225"/>
      <c r="IG238" s="225"/>
      <c r="IH238" s="261"/>
      <c r="II238" s="225"/>
      <c r="IJ238" s="261"/>
      <c r="JA238" s="225"/>
      <c r="JB238" s="261"/>
      <c r="JD238" s="261"/>
      <c r="JE238" s="261"/>
    </row>
    <row r="239" spans="1:265" s="220" customFormat="1" ht="15" x14ac:dyDescent="0.25">
      <c r="A239" s="277"/>
      <c r="B239" s="271" t="s">
        <v>638</v>
      </c>
      <c r="C239" s="456" t="s">
        <v>639</v>
      </c>
      <c r="D239" s="456"/>
      <c r="E239" s="456"/>
      <c r="F239" s="456"/>
      <c r="G239" s="456"/>
      <c r="H239" s="272" t="s">
        <v>500</v>
      </c>
      <c r="I239" s="274">
        <v>0.81</v>
      </c>
      <c r="J239" s="273"/>
      <c r="K239" s="274">
        <v>0.81</v>
      </c>
      <c r="L239" s="278"/>
      <c r="M239" s="279"/>
      <c r="N239" s="280">
        <v>460.03</v>
      </c>
      <c r="O239" s="273"/>
      <c r="P239" s="276">
        <v>372.62</v>
      </c>
      <c r="Q239" s="281"/>
      <c r="R239" s="281"/>
      <c r="HY239" s="261"/>
      <c r="HZ239" s="261"/>
      <c r="IA239" s="261"/>
      <c r="IB239" s="261"/>
      <c r="IC239" s="261"/>
      <c r="ID239" s="261"/>
      <c r="IE239" s="225"/>
      <c r="IF239" s="225" t="s">
        <v>639</v>
      </c>
      <c r="IG239" s="225"/>
      <c r="IH239" s="261"/>
      <c r="II239" s="225"/>
      <c r="IJ239" s="261"/>
      <c r="JA239" s="225"/>
      <c r="JB239" s="261"/>
      <c r="JD239" s="261"/>
      <c r="JE239" s="261"/>
    </row>
    <row r="240" spans="1:265" s="220" customFormat="1" ht="15" x14ac:dyDescent="0.25">
      <c r="A240" s="277"/>
      <c r="B240" s="271" t="s">
        <v>640</v>
      </c>
      <c r="C240" s="456" t="s">
        <v>641</v>
      </c>
      <c r="D240" s="456"/>
      <c r="E240" s="456"/>
      <c r="F240" s="456"/>
      <c r="G240" s="456"/>
      <c r="H240" s="272" t="s">
        <v>500</v>
      </c>
      <c r="I240" s="274">
        <v>0.81</v>
      </c>
      <c r="J240" s="273"/>
      <c r="K240" s="274">
        <v>0.81</v>
      </c>
      <c r="L240" s="278"/>
      <c r="M240" s="279"/>
      <c r="N240" s="280">
        <v>449.8</v>
      </c>
      <c r="O240" s="273"/>
      <c r="P240" s="276">
        <v>364.34</v>
      </c>
      <c r="Q240" s="281"/>
      <c r="R240" s="281"/>
      <c r="HY240" s="261"/>
      <c r="HZ240" s="261"/>
      <c r="IA240" s="261"/>
      <c r="IB240" s="261"/>
      <c r="IC240" s="261"/>
      <c r="ID240" s="261"/>
      <c r="IE240" s="225"/>
      <c r="IF240" s="225" t="s">
        <v>641</v>
      </c>
      <c r="IG240" s="225"/>
      <c r="IH240" s="261"/>
      <c r="II240" s="225"/>
      <c r="IJ240" s="261"/>
      <c r="JA240" s="225"/>
      <c r="JB240" s="261"/>
      <c r="JD240" s="261"/>
      <c r="JE240" s="261"/>
    </row>
    <row r="241" spans="1:265" s="220" customFormat="1" ht="15" x14ac:dyDescent="0.25">
      <c r="A241" s="284"/>
      <c r="B241" s="223"/>
      <c r="C241" s="457" t="s">
        <v>686</v>
      </c>
      <c r="D241" s="457"/>
      <c r="E241" s="457"/>
      <c r="F241" s="457"/>
      <c r="G241" s="457"/>
      <c r="H241" s="264"/>
      <c r="I241" s="265"/>
      <c r="J241" s="265"/>
      <c r="K241" s="265"/>
      <c r="L241" s="267"/>
      <c r="M241" s="265"/>
      <c r="N241" s="285"/>
      <c r="O241" s="265"/>
      <c r="P241" s="286">
        <v>736.96</v>
      </c>
      <c r="Q241" s="281"/>
      <c r="R241" s="281"/>
      <c r="HY241" s="261"/>
      <c r="HZ241" s="261"/>
      <c r="IA241" s="261"/>
      <c r="IB241" s="261"/>
      <c r="IC241" s="261"/>
      <c r="ID241" s="261"/>
      <c r="IE241" s="225"/>
      <c r="IF241" s="225"/>
      <c r="IG241" s="225"/>
      <c r="IH241" s="261" t="s">
        <v>686</v>
      </c>
      <c r="II241" s="225"/>
      <c r="IJ241" s="261"/>
      <c r="JA241" s="225"/>
      <c r="JB241" s="261"/>
      <c r="JD241" s="261"/>
      <c r="JE241" s="261"/>
    </row>
    <row r="242" spans="1:265" s="220" customFormat="1" ht="15" x14ac:dyDescent="0.25">
      <c r="A242" s="282"/>
      <c r="B242" s="271"/>
      <c r="C242" s="456" t="s">
        <v>687</v>
      </c>
      <c r="D242" s="456"/>
      <c r="E242" s="456"/>
      <c r="F242" s="456"/>
      <c r="G242" s="456"/>
      <c r="H242" s="272"/>
      <c r="I242" s="273"/>
      <c r="J242" s="273"/>
      <c r="K242" s="273"/>
      <c r="L242" s="275"/>
      <c r="M242" s="273"/>
      <c r="N242" s="275"/>
      <c r="O242" s="273"/>
      <c r="P242" s="303">
        <v>736.96</v>
      </c>
      <c r="HY242" s="261"/>
      <c r="HZ242" s="261"/>
      <c r="IA242" s="261"/>
      <c r="IB242" s="261"/>
      <c r="IC242" s="261"/>
      <c r="ID242" s="261"/>
      <c r="IE242" s="225"/>
      <c r="IF242" s="225"/>
      <c r="IG242" s="225"/>
      <c r="IH242" s="261"/>
      <c r="II242" s="225" t="s">
        <v>687</v>
      </c>
      <c r="IJ242" s="261"/>
      <c r="JA242" s="225"/>
      <c r="JB242" s="261"/>
      <c r="JD242" s="261"/>
      <c r="JE242" s="261"/>
    </row>
    <row r="243" spans="1:265" s="220" customFormat="1" ht="23.25" x14ac:dyDescent="0.25">
      <c r="A243" s="282"/>
      <c r="B243" s="271" t="s">
        <v>712</v>
      </c>
      <c r="C243" s="456" t="s">
        <v>713</v>
      </c>
      <c r="D243" s="456"/>
      <c r="E243" s="456"/>
      <c r="F243" s="456"/>
      <c r="G243" s="456"/>
      <c r="H243" s="272" t="s">
        <v>465</v>
      </c>
      <c r="I243" s="287">
        <v>74</v>
      </c>
      <c r="J243" s="273"/>
      <c r="K243" s="287">
        <v>74</v>
      </c>
      <c r="L243" s="275"/>
      <c r="M243" s="273"/>
      <c r="N243" s="275"/>
      <c r="O243" s="273"/>
      <c r="P243" s="303">
        <v>545.35</v>
      </c>
      <c r="HY243" s="261"/>
      <c r="HZ243" s="261"/>
      <c r="IA243" s="261"/>
      <c r="IB243" s="261"/>
      <c r="IC243" s="261"/>
      <c r="ID243" s="261"/>
      <c r="IE243" s="225"/>
      <c r="IF243" s="225"/>
      <c r="IG243" s="225"/>
      <c r="IH243" s="261"/>
      <c r="II243" s="225" t="s">
        <v>713</v>
      </c>
      <c r="IJ243" s="261"/>
      <c r="JA243" s="225"/>
      <c r="JB243" s="261"/>
      <c r="JD243" s="261"/>
      <c r="JE243" s="261"/>
    </row>
    <row r="244" spans="1:265" s="220" customFormat="1" ht="23.25" x14ac:dyDescent="0.25">
      <c r="A244" s="282"/>
      <c r="B244" s="271" t="s">
        <v>714</v>
      </c>
      <c r="C244" s="456" t="s">
        <v>715</v>
      </c>
      <c r="D244" s="456"/>
      <c r="E244" s="456"/>
      <c r="F244" s="456"/>
      <c r="G244" s="456"/>
      <c r="H244" s="272" t="s">
        <v>465</v>
      </c>
      <c r="I244" s="287">
        <v>36</v>
      </c>
      <c r="J244" s="273"/>
      <c r="K244" s="287">
        <v>36</v>
      </c>
      <c r="L244" s="275"/>
      <c r="M244" s="273"/>
      <c r="N244" s="275"/>
      <c r="O244" s="273"/>
      <c r="P244" s="303">
        <v>265.31</v>
      </c>
      <c r="HY244" s="261"/>
      <c r="HZ244" s="261"/>
      <c r="IA244" s="261"/>
      <c r="IB244" s="261"/>
      <c r="IC244" s="261"/>
      <c r="ID244" s="261"/>
      <c r="IE244" s="225"/>
      <c r="IF244" s="225"/>
      <c r="IG244" s="225"/>
      <c r="IH244" s="261"/>
      <c r="II244" s="225" t="s">
        <v>715</v>
      </c>
      <c r="IJ244" s="261"/>
      <c r="JA244" s="225"/>
      <c r="JB244" s="261"/>
      <c r="JD244" s="261"/>
      <c r="JE244" s="261"/>
    </row>
    <row r="245" spans="1:265" s="220" customFormat="1" ht="15" x14ac:dyDescent="0.25">
      <c r="A245" s="288"/>
      <c r="B245" s="289"/>
      <c r="C245" s="457" t="s">
        <v>501</v>
      </c>
      <c r="D245" s="457"/>
      <c r="E245" s="457"/>
      <c r="F245" s="457"/>
      <c r="G245" s="457"/>
      <c r="H245" s="264"/>
      <c r="I245" s="265"/>
      <c r="J245" s="265"/>
      <c r="K245" s="265"/>
      <c r="L245" s="267"/>
      <c r="M245" s="265"/>
      <c r="N245" s="285">
        <v>1547.62</v>
      </c>
      <c r="O245" s="265"/>
      <c r="P245" s="286">
        <v>1547.62</v>
      </c>
      <c r="HY245" s="261"/>
      <c r="HZ245" s="261"/>
      <c r="IA245" s="261"/>
      <c r="IB245" s="261"/>
      <c r="IC245" s="261"/>
      <c r="ID245" s="261"/>
      <c r="IE245" s="225"/>
      <c r="IF245" s="225"/>
      <c r="IG245" s="225"/>
      <c r="IH245" s="261"/>
      <c r="II245" s="225"/>
      <c r="IJ245" s="261" t="s">
        <v>501</v>
      </c>
      <c r="JA245" s="225"/>
      <c r="JB245" s="261"/>
      <c r="JD245" s="261"/>
      <c r="JE245" s="261"/>
    </row>
    <row r="246" spans="1:265" s="220" customFormat="1" ht="0.75" customHeight="1" x14ac:dyDescent="0.25">
      <c r="A246" s="290"/>
      <c r="B246" s="291"/>
      <c r="C246" s="291"/>
      <c r="D246" s="291"/>
      <c r="E246" s="291"/>
      <c r="F246" s="291"/>
      <c r="G246" s="291"/>
      <c r="H246" s="292"/>
      <c r="I246" s="293"/>
      <c r="J246" s="293"/>
      <c r="K246" s="293"/>
      <c r="L246" s="294"/>
      <c r="M246" s="293"/>
      <c r="N246" s="294"/>
      <c r="O246" s="293"/>
      <c r="P246" s="295"/>
      <c r="HY246" s="261"/>
      <c r="HZ246" s="261"/>
      <c r="IA246" s="261"/>
      <c r="IB246" s="261"/>
      <c r="IC246" s="261"/>
      <c r="ID246" s="261"/>
      <c r="IE246" s="225"/>
      <c r="IF246" s="225"/>
      <c r="IG246" s="225"/>
      <c r="IH246" s="261"/>
      <c r="II246" s="225"/>
      <c r="IJ246" s="261"/>
      <c r="JA246" s="225"/>
      <c r="JB246" s="261"/>
      <c r="JD246" s="261"/>
      <c r="JE246" s="261"/>
    </row>
    <row r="247" spans="1:265" s="220" customFormat="1" ht="23.25" x14ac:dyDescent="0.25">
      <c r="A247" s="262" t="s">
        <v>368</v>
      </c>
      <c r="B247" s="263" t="s">
        <v>644</v>
      </c>
      <c r="C247" s="458" t="s">
        <v>645</v>
      </c>
      <c r="D247" s="458"/>
      <c r="E247" s="458"/>
      <c r="F247" s="458"/>
      <c r="G247" s="458"/>
      <c r="H247" s="264" t="s">
        <v>646</v>
      </c>
      <c r="I247" s="265">
        <v>0.06</v>
      </c>
      <c r="J247" s="266">
        <v>1</v>
      </c>
      <c r="K247" s="297">
        <v>0.06</v>
      </c>
      <c r="L247" s="267"/>
      <c r="M247" s="265"/>
      <c r="N247" s="268"/>
      <c r="O247" s="265"/>
      <c r="P247" s="269"/>
      <c r="HY247" s="261"/>
      <c r="HZ247" s="261" t="s">
        <v>645</v>
      </c>
      <c r="IA247" s="261" t="s">
        <v>472</v>
      </c>
      <c r="IB247" s="261" t="s">
        <v>472</v>
      </c>
      <c r="IC247" s="261" t="s">
        <v>472</v>
      </c>
      <c r="ID247" s="261" t="s">
        <v>472</v>
      </c>
      <c r="IE247" s="225"/>
      <c r="IF247" s="225"/>
      <c r="IG247" s="225"/>
      <c r="IH247" s="261"/>
      <c r="II247" s="225"/>
      <c r="IJ247" s="261"/>
      <c r="JA247" s="225"/>
      <c r="JB247" s="261"/>
      <c r="JD247" s="261"/>
      <c r="JE247" s="261"/>
    </row>
    <row r="248" spans="1:265" s="220" customFormat="1" ht="15" x14ac:dyDescent="0.25">
      <c r="A248" s="270"/>
      <c r="B248" s="271" t="s">
        <v>65</v>
      </c>
      <c r="C248" s="456" t="s">
        <v>540</v>
      </c>
      <c r="D248" s="456"/>
      <c r="E248" s="456"/>
      <c r="F248" s="456"/>
      <c r="G248" s="456"/>
      <c r="H248" s="272" t="s">
        <v>500</v>
      </c>
      <c r="I248" s="273"/>
      <c r="J248" s="273"/>
      <c r="K248" s="326">
        <v>0.77759999999999996</v>
      </c>
      <c r="L248" s="275"/>
      <c r="M248" s="273"/>
      <c r="N248" s="275"/>
      <c r="O248" s="273"/>
      <c r="P248" s="303">
        <v>353.74</v>
      </c>
      <c r="HY248" s="261"/>
      <c r="HZ248" s="261"/>
      <c r="IA248" s="261"/>
      <c r="IB248" s="261"/>
      <c r="IC248" s="261"/>
      <c r="ID248" s="261"/>
      <c r="IE248" s="225" t="s">
        <v>540</v>
      </c>
      <c r="IF248" s="225"/>
      <c r="IG248" s="225"/>
      <c r="IH248" s="261"/>
      <c r="II248" s="225"/>
      <c r="IJ248" s="261"/>
      <c r="JA248" s="225"/>
      <c r="JB248" s="261"/>
      <c r="JD248" s="261"/>
      <c r="JE248" s="261"/>
    </row>
    <row r="249" spans="1:265" s="220" customFormat="1" ht="15" x14ac:dyDescent="0.25">
      <c r="A249" s="277"/>
      <c r="B249" s="271" t="s">
        <v>638</v>
      </c>
      <c r="C249" s="456" t="s">
        <v>639</v>
      </c>
      <c r="D249" s="456"/>
      <c r="E249" s="456"/>
      <c r="F249" s="456"/>
      <c r="G249" s="456"/>
      <c r="H249" s="272" t="s">
        <v>500</v>
      </c>
      <c r="I249" s="274">
        <v>6.48</v>
      </c>
      <c r="J249" s="273"/>
      <c r="K249" s="326">
        <v>0.38879999999999998</v>
      </c>
      <c r="L249" s="278"/>
      <c r="M249" s="279"/>
      <c r="N249" s="280">
        <v>460.03</v>
      </c>
      <c r="O249" s="273"/>
      <c r="P249" s="276">
        <v>178.86</v>
      </c>
      <c r="Q249" s="281"/>
      <c r="R249" s="281"/>
      <c r="HY249" s="261"/>
      <c r="HZ249" s="261"/>
      <c r="IA249" s="261"/>
      <c r="IB249" s="261"/>
      <c r="IC249" s="261"/>
      <c r="ID249" s="261"/>
      <c r="IE249" s="225"/>
      <c r="IF249" s="225" t="s">
        <v>639</v>
      </c>
      <c r="IG249" s="225"/>
      <c r="IH249" s="261"/>
      <c r="II249" s="225"/>
      <c r="IJ249" s="261"/>
      <c r="JA249" s="225"/>
      <c r="JB249" s="261"/>
      <c r="JD249" s="261"/>
      <c r="JE249" s="261"/>
    </row>
    <row r="250" spans="1:265" s="220" customFormat="1" ht="15" x14ac:dyDescent="0.25">
      <c r="A250" s="277"/>
      <c r="B250" s="271" t="s">
        <v>640</v>
      </c>
      <c r="C250" s="456" t="s">
        <v>641</v>
      </c>
      <c r="D250" s="456"/>
      <c r="E250" s="456"/>
      <c r="F250" s="456"/>
      <c r="G250" s="456"/>
      <c r="H250" s="272" t="s">
        <v>500</v>
      </c>
      <c r="I250" s="274">
        <v>6.48</v>
      </c>
      <c r="J250" s="273"/>
      <c r="K250" s="326">
        <v>0.38879999999999998</v>
      </c>
      <c r="L250" s="278"/>
      <c r="M250" s="279"/>
      <c r="N250" s="280">
        <v>449.8</v>
      </c>
      <c r="O250" s="273"/>
      <c r="P250" s="276">
        <v>174.88</v>
      </c>
      <c r="Q250" s="281"/>
      <c r="R250" s="281"/>
      <c r="HY250" s="261"/>
      <c r="HZ250" s="261"/>
      <c r="IA250" s="261"/>
      <c r="IB250" s="261"/>
      <c r="IC250" s="261"/>
      <c r="ID250" s="261"/>
      <c r="IE250" s="225"/>
      <c r="IF250" s="225" t="s">
        <v>641</v>
      </c>
      <c r="IG250" s="225"/>
      <c r="IH250" s="261"/>
      <c r="II250" s="225"/>
      <c r="IJ250" s="261"/>
      <c r="JA250" s="225"/>
      <c r="JB250" s="261"/>
      <c r="JD250" s="261"/>
      <c r="JE250" s="261"/>
    </row>
    <row r="251" spans="1:265" s="220" customFormat="1" ht="15" x14ac:dyDescent="0.25">
      <c r="A251" s="284"/>
      <c r="B251" s="223"/>
      <c r="C251" s="457" t="s">
        <v>686</v>
      </c>
      <c r="D251" s="457"/>
      <c r="E251" s="457"/>
      <c r="F251" s="457"/>
      <c r="G251" s="457"/>
      <c r="H251" s="264"/>
      <c r="I251" s="265"/>
      <c r="J251" s="265"/>
      <c r="K251" s="265"/>
      <c r="L251" s="267"/>
      <c r="M251" s="265"/>
      <c r="N251" s="285"/>
      <c r="O251" s="265"/>
      <c r="P251" s="286">
        <v>353.74</v>
      </c>
      <c r="Q251" s="281"/>
      <c r="R251" s="281"/>
      <c r="HY251" s="261"/>
      <c r="HZ251" s="261"/>
      <c r="IA251" s="261"/>
      <c r="IB251" s="261"/>
      <c r="IC251" s="261"/>
      <c r="ID251" s="261"/>
      <c r="IE251" s="225"/>
      <c r="IF251" s="225"/>
      <c r="IG251" s="225"/>
      <c r="IH251" s="261" t="s">
        <v>686</v>
      </c>
      <c r="II251" s="225"/>
      <c r="IJ251" s="261"/>
      <c r="JA251" s="225"/>
      <c r="JB251" s="261"/>
      <c r="JD251" s="261"/>
      <c r="JE251" s="261"/>
    </row>
    <row r="252" spans="1:265" s="220" customFormat="1" ht="15" x14ac:dyDescent="0.25">
      <c r="A252" s="282"/>
      <c r="B252" s="271"/>
      <c r="C252" s="456" t="s">
        <v>687</v>
      </c>
      <c r="D252" s="456"/>
      <c r="E252" s="456"/>
      <c r="F252" s="456"/>
      <c r="G252" s="456"/>
      <c r="H252" s="272"/>
      <c r="I252" s="273"/>
      <c r="J252" s="273"/>
      <c r="K252" s="273"/>
      <c r="L252" s="275"/>
      <c r="M252" s="273"/>
      <c r="N252" s="275"/>
      <c r="O252" s="273"/>
      <c r="P252" s="303">
        <v>353.74</v>
      </c>
      <c r="HY252" s="261"/>
      <c r="HZ252" s="261"/>
      <c r="IA252" s="261"/>
      <c r="IB252" s="261"/>
      <c r="IC252" s="261"/>
      <c r="ID252" s="261"/>
      <c r="IE252" s="225"/>
      <c r="IF252" s="225"/>
      <c r="IG252" s="225"/>
      <c r="IH252" s="261"/>
      <c r="II252" s="225" t="s">
        <v>687</v>
      </c>
      <c r="IJ252" s="261"/>
      <c r="JA252" s="225"/>
      <c r="JB252" s="261"/>
      <c r="JD252" s="261"/>
      <c r="JE252" s="261"/>
    </row>
    <row r="253" spans="1:265" s="220" customFormat="1" ht="23.25" x14ac:dyDescent="0.25">
      <c r="A253" s="282"/>
      <c r="B253" s="271" t="s">
        <v>712</v>
      </c>
      <c r="C253" s="456" t="s">
        <v>713</v>
      </c>
      <c r="D253" s="456"/>
      <c r="E253" s="456"/>
      <c r="F253" s="456"/>
      <c r="G253" s="456"/>
      <c r="H253" s="272" t="s">
        <v>465</v>
      </c>
      <c r="I253" s="287">
        <v>74</v>
      </c>
      <c r="J253" s="273"/>
      <c r="K253" s="287">
        <v>74</v>
      </c>
      <c r="L253" s="275"/>
      <c r="M253" s="273"/>
      <c r="N253" s="275"/>
      <c r="O253" s="273"/>
      <c r="P253" s="303">
        <v>261.77</v>
      </c>
      <c r="HY253" s="261"/>
      <c r="HZ253" s="261"/>
      <c r="IA253" s="261"/>
      <c r="IB253" s="261"/>
      <c r="IC253" s="261"/>
      <c r="ID253" s="261"/>
      <c r="IE253" s="225"/>
      <c r="IF253" s="225"/>
      <c r="IG253" s="225"/>
      <c r="IH253" s="261"/>
      <c r="II253" s="225" t="s">
        <v>713</v>
      </c>
      <c r="IJ253" s="261"/>
      <c r="JA253" s="225"/>
      <c r="JB253" s="261"/>
      <c r="JD253" s="261"/>
      <c r="JE253" s="261"/>
    </row>
    <row r="254" spans="1:265" s="220" customFormat="1" ht="23.25" x14ac:dyDescent="0.25">
      <c r="A254" s="282"/>
      <c r="B254" s="271" t="s">
        <v>714</v>
      </c>
      <c r="C254" s="456" t="s">
        <v>715</v>
      </c>
      <c r="D254" s="456"/>
      <c r="E254" s="456"/>
      <c r="F254" s="456"/>
      <c r="G254" s="456"/>
      <c r="H254" s="272" t="s">
        <v>465</v>
      </c>
      <c r="I254" s="287">
        <v>36</v>
      </c>
      <c r="J254" s="273"/>
      <c r="K254" s="287">
        <v>36</v>
      </c>
      <c r="L254" s="275"/>
      <c r="M254" s="273"/>
      <c r="N254" s="275"/>
      <c r="O254" s="273"/>
      <c r="P254" s="303">
        <v>127.35</v>
      </c>
      <c r="HY254" s="261"/>
      <c r="HZ254" s="261"/>
      <c r="IA254" s="261"/>
      <c r="IB254" s="261"/>
      <c r="IC254" s="261"/>
      <c r="ID254" s="261"/>
      <c r="IE254" s="225"/>
      <c r="IF254" s="225"/>
      <c r="IG254" s="225"/>
      <c r="IH254" s="261"/>
      <c r="II254" s="225" t="s">
        <v>715</v>
      </c>
      <c r="IJ254" s="261"/>
      <c r="JA254" s="225"/>
      <c r="JB254" s="261"/>
      <c r="JD254" s="261"/>
      <c r="JE254" s="261"/>
    </row>
    <row r="255" spans="1:265" s="220" customFormat="1" ht="15" x14ac:dyDescent="0.25">
      <c r="A255" s="288"/>
      <c r="B255" s="289"/>
      <c r="C255" s="457" t="s">
        <v>501</v>
      </c>
      <c r="D255" s="457"/>
      <c r="E255" s="457"/>
      <c r="F255" s="457"/>
      <c r="G255" s="457"/>
      <c r="H255" s="264"/>
      <c r="I255" s="265"/>
      <c r="J255" s="265"/>
      <c r="K255" s="265"/>
      <c r="L255" s="267"/>
      <c r="M255" s="265"/>
      <c r="N255" s="285">
        <v>12381</v>
      </c>
      <c r="O255" s="265"/>
      <c r="P255" s="327">
        <v>742.86</v>
      </c>
      <c r="HY255" s="261"/>
      <c r="HZ255" s="261"/>
      <c r="IA255" s="261"/>
      <c r="IB255" s="261"/>
      <c r="IC255" s="261"/>
      <c r="ID255" s="261"/>
      <c r="IE255" s="225"/>
      <c r="IF255" s="225"/>
      <c r="IG255" s="225"/>
      <c r="IH255" s="261"/>
      <c r="II255" s="225"/>
      <c r="IJ255" s="261" t="s">
        <v>501</v>
      </c>
      <c r="JA255" s="225"/>
      <c r="JB255" s="261"/>
      <c r="JD255" s="261"/>
      <c r="JE255" s="261"/>
    </row>
    <row r="256" spans="1:265" s="220" customFormat="1" ht="0.75" customHeight="1" x14ac:dyDescent="0.25">
      <c r="A256" s="290"/>
      <c r="B256" s="291"/>
      <c r="C256" s="291"/>
      <c r="D256" s="291"/>
      <c r="E256" s="291"/>
      <c r="F256" s="291"/>
      <c r="G256" s="291"/>
      <c r="H256" s="292"/>
      <c r="I256" s="293"/>
      <c r="J256" s="293"/>
      <c r="K256" s="293"/>
      <c r="L256" s="294"/>
      <c r="M256" s="293"/>
      <c r="N256" s="294"/>
      <c r="O256" s="293"/>
      <c r="P256" s="295"/>
      <c r="HY256" s="261"/>
      <c r="HZ256" s="261"/>
      <c r="IA256" s="261"/>
      <c r="IB256" s="261"/>
      <c r="IC256" s="261"/>
      <c r="ID256" s="261"/>
      <c r="IE256" s="225"/>
      <c r="IF256" s="225"/>
      <c r="IG256" s="225"/>
      <c r="IH256" s="261"/>
      <c r="II256" s="225"/>
      <c r="IJ256" s="261"/>
      <c r="JA256" s="225"/>
      <c r="JB256" s="261"/>
      <c r="JD256" s="261"/>
      <c r="JE256" s="261"/>
    </row>
    <row r="257" spans="1:267" s="220" customFormat="1" ht="15" x14ac:dyDescent="0.25">
      <c r="A257" s="284"/>
      <c r="B257" s="310"/>
      <c r="C257" s="454" t="s">
        <v>647</v>
      </c>
      <c r="D257" s="454"/>
      <c r="E257" s="454"/>
      <c r="F257" s="454"/>
      <c r="G257" s="454"/>
      <c r="H257" s="454"/>
      <c r="I257" s="454"/>
      <c r="J257" s="454"/>
      <c r="K257" s="454"/>
      <c r="L257" s="454"/>
      <c r="M257" s="454"/>
      <c r="N257" s="454"/>
      <c r="O257" s="454"/>
      <c r="P257" s="311"/>
      <c r="Q257" s="312"/>
      <c r="R257" s="313"/>
      <c r="HY257" s="261"/>
      <c r="HZ257" s="261"/>
      <c r="IA257" s="261"/>
      <c r="IB257" s="261"/>
      <c r="IC257" s="261"/>
      <c r="ID257" s="261"/>
      <c r="IE257" s="225"/>
      <c r="IF257" s="225"/>
      <c r="IG257" s="225"/>
      <c r="IH257" s="261"/>
      <c r="II257" s="225"/>
      <c r="IJ257" s="261"/>
      <c r="JA257" s="225"/>
      <c r="JB257" s="261" t="s">
        <v>647</v>
      </c>
      <c r="JD257" s="261"/>
      <c r="JE257" s="261"/>
    </row>
    <row r="258" spans="1:267" s="220" customFormat="1" ht="15" x14ac:dyDescent="0.25">
      <c r="A258" s="284"/>
      <c r="B258" s="223"/>
      <c r="C258" s="455" t="s">
        <v>622</v>
      </c>
      <c r="D258" s="455"/>
      <c r="E258" s="455"/>
      <c r="F258" s="455"/>
      <c r="G258" s="455"/>
      <c r="H258" s="455"/>
      <c r="I258" s="455"/>
      <c r="J258" s="455"/>
      <c r="K258" s="455"/>
      <c r="L258" s="455"/>
      <c r="M258" s="455"/>
      <c r="N258" s="455"/>
      <c r="O258" s="455"/>
      <c r="P258" s="314">
        <v>7834.7</v>
      </c>
      <c r="HY258" s="261"/>
      <c r="HZ258" s="261"/>
      <c r="IA258" s="261"/>
      <c r="IB258" s="261"/>
      <c r="IC258" s="261"/>
      <c r="ID258" s="261"/>
      <c r="IE258" s="225"/>
      <c r="IF258" s="225"/>
      <c r="IG258" s="225"/>
      <c r="IH258" s="261"/>
      <c r="II258" s="225"/>
      <c r="IJ258" s="261"/>
      <c r="JA258" s="225"/>
      <c r="JB258" s="261"/>
      <c r="JC258" s="224" t="s">
        <v>622</v>
      </c>
      <c r="JD258" s="261"/>
      <c r="JE258" s="261"/>
    </row>
    <row r="259" spans="1:267" s="220" customFormat="1" ht="15" x14ac:dyDescent="0.25">
      <c r="A259" s="284"/>
      <c r="B259" s="223"/>
      <c r="C259" s="455" t="s">
        <v>505</v>
      </c>
      <c r="D259" s="455"/>
      <c r="E259" s="455"/>
      <c r="F259" s="455"/>
      <c r="G259" s="455"/>
      <c r="H259" s="455"/>
      <c r="I259" s="455"/>
      <c r="J259" s="455"/>
      <c r="K259" s="455"/>
      <c r="L259" s="455"/>
      <c r="M259" s="455"/>
      <c r="N259" s="455"/>
      <c r="O259" s="455"/>
      <c r="P259" s="315"/>
      <c r="HY259" s="261"/>
      <c r="HZ259" s="261"/>
      <c r="IA259" s="261"/>
      <c r="IB259" s="261"/>
      <c r="IC259" s="261"/>
      <c r="ID259" s="261"/>
      <c r="IE259" s="225"/>
      <c r="IF259" s="225"/>
      <c r="IG259" s="225"/>
      <c r="IH259" s="261"/>
      <c r="II259" s="225"/>
      <c r="IJ259" s="261"/>
      <c r="JA259" s="225"/>
      <c r="JB259" s="261"/>
      <c r="JC259" s="224" t="s">
        <v>505</v>
      </c>
      <c r="JD259" s="261"/>
      <c r="JE259" s="261"/>
    </row>
    <row r="260" spans="1:267" s="220" customFormat="1" ht="15" x14ac:dyDescent="0.25">
      <c r="A260" s="284"/>
      <c r="B260" s="223"/>
      <c r="C260" s="455" t="s">
        <v>506</v>
      </c>
      <c r="D260" s="455"/>
      <c r="E260" s="455"/>
      <c r="F260" s="455"/>
      <c r="G260" s="455"/>
      <c r="H260" s="455"/>
      <c r="I260" s="455"/>
      <c r="J260" s="455"/>
      <c r="K260" s="455"/>
      <c r="L260" s="455"/>
      <c r="M260" s="455"/>
      <c r="N260" s="455"/>
      <c r="O260" s="455"/>
      <c r="P260" s="314">
        <v>7834.7</v>
      </c>
      <c r="HY260" s="261"/>
      <c r="HZ260" s="261"/>
      <c r="IA260" s="261"/>
      <c r="IB260" s="261"/>
      <c r="IC260" s="261"/>
      <c r="ID260" s="261"/>
      <c r="IE260" s="225"/>
      <c r="IF260" s="225"/>
      <c r="IG260" s="225"/>
      <c r="IH260" s="261"/>
      <c r="II260" s="225"/>
      <c r="IJ260" s="261"/>
      <c r="JA260" s="225"/>
      <c r="JB260" s="261"/>
      <c r="JC260" s="224" t="s">
        <v>506</v>
      </c>
      <c r="JD260" s="261"/>
      <c r="JE260" s="261"/>
    </row>
    <row r="261" spans="1:267" s="220" customFormat="1" ht="15" x14ac:dyDescent="0.25">
      <c r="A261" s="284"/>
      <c r="B261" s="223"/>
      <c r="C261" s="455" t="s">
        <v>648</v>
      </c>
      <c r="D261" s="455"/>
      <c r="E261" s="455"/>
      <c r="F261" s="455"/>
      <c r="G261" s="455"/>
      <c r="H261" s="455"/>
      <c r="I261" s="455"/>
      <c r="J261" s="455"/>
      <c r="K261" s="455"/>
      <c r="L261" s="455"/>
      <c r="M261" s="455"/>
      <c r="N261" s="455"/>
      <c r="O261" s="455"/>
      <c r="P261" s="314">
        <v>16452.88</v>
      </c>
      <c r="HY261" s="261"/>
      <c r="HZ261" s="261"/>
      <c r="IA261" s="261"/>
      <c r="IB261" s="261"/>
      <c r="IC261" s="261"/>
      <c r="ID261" s="261"/>
      <c r="IE261" s="225"/>
      <c r="IF261" s="225"/>
      <c r="IG261" s="225"/>
      <c r="IH261" s="261"/>
      <c r="II261" s="225"/>
      <c r="IJ261" s="261"/>
      <c r="JA261" s="225"/>
      <c r="JB261" s="261"/>
      <c r="JC261" s="224" t="s">
        <v>648</v>
      </c>
      <c r="JD261" s="261"/>
      <c r="JE261" s="261"/>
    </row>
    <row r="262" spans="1:267" s="220" customFormat="1" ht="15" x14ac:dyDescent="0.25">
      <c r="A262" s="284"/>
      <c r="B262" s="223"/>
      <c r="C262" s="455" t="s">
        <v>649</v>
      </c>
      <c r="D262" s="455"/>
      <c r="E262" s="455"/>
      <c r="F262" s="455"/>
      <c r="G262" s="455"/>
      <c r="H262" s="455"/>
      <c r="I262" s="455"/>
      <c r="J262" s="455"/>
      <c r="K262" s="455"/>
      <c r="L262" s="455"/>
      <c r="M262" s="455"/>
      <c r="N262" s="455"/>
      <c r="O262" s="455"/>
      <c r="P262" s="314">
        <v>16452.88</v>
      </c>
      <c r="HY262" s="261"/>
      <c r="HZ262" s="261"/>
      <c r="IA262" s="261"/>
      <c r="IB262" s="261"/>
      <c r="IC262" s="261"/>
      <c r="ID262" s="261"/>
      <c r="IE262" s="225"/>
      <c r="IF262" s="225"/>
      <c r="IG262" s="225"/>
      <c r="IH262" s="261"/>
      <c r="II262" s="225"/>
      <c r="IJ262" s="261"/>
      <c r="JA262" s="225"/>
      <c r="JB262" s="261"/>
      <c r="JC262" s="224" t="s">
        <v>649</v>
      </c>
      <c r="JD262" s="261"/>
      <c r="JE262" s="261"/>
    </row>
    <row r="263" spans="1:267" s="220" customFormat="1" ht="15" x14ac:dyDescent="0.25">
      <c r="A263" s="284"/>
      <c r="B263" s="223"/>
      <c r="C263" s="455" t="s">
        <v>650</v>
      </c>
      <c r="D263" s="455"/>
      <c r="E263" s="455"/>
      <c r="F263" s="455"/>
      <c r="G263" s="455"/>
      <c r="H263" s="455"/>
      <c r="I263" s="455"/>
      <c r="J263" s="455"/>
      <c r="K263" s="455"/>
      <c r="L263" s="455"/>
      <c r="M263" s="455"/>
      <c r="N263" s="455"/>
      <c r="O263" s="455"/>
      <c r="P263" s="315"/>
      <c r="HY263" s="261"/>
      <c r="HZ263" s="261"/>
      <c r="IA263" s="261"/>
      <c r="IB263" s="261"/>
      <c r="IC263" s="261"/>
      <c r="ID263" s="261"/>
      <c r="IE263" s="225"/>
      <c r="IF263" s="225"/>
      <c r="IG263" s="225"/>
      <c r="IH263" s="261"/>
      <c r="II263" s="225"/>
      <c r="IJ263" s="261"/>
      <c r="JA263" s="225"/>
      <c r="JB263" s="261"/>
      <c r="JC263" s="224" t="s">
        <v>650</v>
      </c>
      <c r="JD263" s="261"/>
      <c r="JE263" s="261"/>
    </row>
    <row r="264" spans="1:267" s="220" customFormat="1" ht="15" x14ac:dyDescent="0.25">
      <c r="A264" s="284"/>
      <c r="B264" s="223"/>
      <c r="C264" s="455" t="s">
        <v>651</v>
      </c>
      <c r="D264" s="455"/>
      <c r="E264" s="455"/>
      <c r="F264" s="455"/>
      <c r="G264" s="455"/>
      <c r="H264" s="455"/>
      <c r="I264" s="455"/>
      <c r="J264" s="455"/>
      <c r="K264" s="455"/>
      <c r="L264" s="455"/>
      <c r="M264" s="455"/>
      <c r="N264" s="455"/>
      <c r="O264" s="455"/>
      <c r="P264" s="314">
        <v>7834.7</v>
      </c>
      <c r="HY264" s="261"/>
      <c r="HZ264" s="261"/>
      <c r="IA264" s="261"/>
      <c r="IB264" s="261"/>
      <c r="IC264" s="261"/>
      <c r="ID264" s="261"/>
      <c r="IE264" s="225"/>
      <c r="IF264" s="225"/>
      <c r="IG264" s="225"/>
      <c r="IH264" s="261"/>
      <c r="II264" s="225"/>
      <c r="IJ264" s="261"/>
      <c r="JA264" s="225"/>
      <c r="JB264" s="261"/>
      <c r="JC264" s="224" t="s">
        <v>651</v>
      </c>
      <c r="JD264" s="261"/>
      <c r="JE264" s="261"/>
    </row>
    <row r="265" spans="1:267" s="220" customFormat="1" ht="15" x14ac:dyDescent="0.25">
      <c r="A265" s="284"/>
      <c r="B265" s="223"/>
      <c r="C265" s="455" t="s">
        <v>652</v>
      </c>
      <c r="D265" s="455"/>
      <c r="E265" s="455"/>
      <c r="F265" s="455"/>
      <c r="G265" s="455"/>
      <c r="H265" s="455"/>
      <c r="I265" s="455"/>
      <c r="J265" s="455"/>
      <c r="K265" s="455"/>
      <c r="L265" s="455"/>
      <c r="M265" s="455"/>
      <c r="N265" s="455"/>
      <c r="O265" s="455"/>
      <c r="P265" s="314">
        <v>5797.68</v>
      </c>
      <c r="HY265" s="261"/>
      <c r="HZ265" s="261"/>
      <c r="IA265" s="261"/>
      <c r="IB265" s="261"/>
      <c r="IC265" s="261"/>
      <c r="ID265" s="261"/>
      <c r="IE265" s="225"/>
      <c r="IF265" s="225"/>
      <c r="IG265" s="225"/>
      <c r="IH265" s="261"/>
      <c r="II265" s="225"/>
      <c r="IJ265" s="261"/>
      <c r="JA265" s="225"/>
      <c r="JB265" s="261"/>
      <c r="JC265" s="224" t="s">
        <v>652</v>
      </c>
      <c r="JD265" s="261"/>
      <c r="JE265" s="261"/>
    </row>
    <row r="266" spans="1:267" s="220" customFormat="1" ht="15" x14ac:dyDescent="0.25">
      <c r="A266" s="284"/>
      <c r="B266" s="223"/>
      <c r="C266" s="455" t="s">
        <v>653</v>
      </c>
      <c r="D266" s="455"/>
      <c r="E266" s="455"/>
      <c r="F266" s="455"/>
      <c r="G266" s="455"/>
      <c r="H266" s="455"/>
      <c r="I266" s="455"/>
      <c r="J266" s="455"/>
      <c r="K266" s="455"/>
      <c r="L266" s="455"/>
      <c r="M266" s="455"/>
      <c r="N266" s="455"/>
      <c r="O266" s="455"/>
      <c r="P266" s="314">
        <v>2820.5</v>
      </c>
      <c r="HY266" s="261"/>
      <c r="HZ266" s="261"/>
      <c r="IA266" s="261"/>
      <c r="IB266" s="261"/>
      <c r="IC266" s="261"/>
      <c r="ID266" s="261"/>
      <c r="IE266" s="225"/>
      <c r="IF266" s="225"/>
      <c r="IG266" s="225"/>
      <c r="IH266" s="261"/>
      <c r="II266" s="225"/>
      <c r="IJ266" s="261"/>
      <c r="JA266" s="225"/>
      <c r="JB266" s="261"/>
      <c r="JC266" s="224" t="s">
        <v>653</v>
      </c>
      <c r="JD266" s="261"/>
      <c r="JE266" s="261"/>
    </row>
    <row r="267" spans="1:267" s="220" customFormat="1" ht="15" x14ac:dyDescent="0.25">
      <c r="A267" s="284"/>
      <c r="B267" s="223"/>
      <c r="C267" s="455" t="s">
        <v>624</v>
      </c>
      <c r="D267" s="455"/>
      <c r="E267" s="455"/>
      <c r="F267" s="455"/>
      <c r="G267" s="455"/>
      <c r="H267" s="455"/>
      <c r="I267" s="455"/>
      <c r="J267" s="455"/>
      <c r="K267" s="455"/>
      <c r="L267" s="455"/>
      <c r="M267" s="455"/>
      <c r="N267" s="455"/>
      <c r="O267" s="455"/>
      <c r="P267" s="314">
        <v>7834.7</v>
      </c>
      <c r="HY267" s="261"/>
      <c r="HZ267" s="261"/>
      <c r="IA267" s="261"/>
      <c r="IB267" s="261"/>
      <c r="IC267" s="261"/>
      <c r="ID267" s="261"/>
      <c r="IE267" s="225"/>
      <c r="IF267" s="225"/>
      <c r="IG267" s="225"/>
      <c r="IH267" s="261"/>
      <c r="II267" s="225"/>
      <c r="IJ267" s="261"/>
      <c r="JA267" s="225"/>
      <c r="JB267" s="261"/>
      <c r="JC267" s="224" t="s">
        <v>624</v>
      </c>
      <c r="JD267" s="261"/>
      <c r="JE267" s="261"/>
    </row>
    <row r="268" spans="1:267" s="220" customFormat="1" ht="15" x14ac:dyDescent="0.25">
      <c r="A268" s="284"/>
      <c r="B268" s="223"/>
      <c r="C268" s="455" t="s">
        <v>625</v>
      </c>
      <c r="D268" s="455"/>
      <c r="E268" s="455"/>
      <c r="F268" s="455"/>
      <c r="G268" s="455"/>
      <c r="H268" s="455"/>
      <c r="I268" s="455"/>
      <c r="J268" s="455"/>
      <c r="K268" s="455"/>
      <c r="L268" s="455"/>
      <c r="M268" s="455"/>
      <c r="N268" s="455"/>
      <c r="O268" s="455"/>
      <c r="P268" s="314">
        <v>5797.68</v>
      </c>
      <c r="HY268" s="261"/>
      <c r="HZ268" s="261"/>
      <c r="IA268" s="261"/>
      <c r="IB268" s="261"/>
      <c r="IC268" s="261"/>
      <c r="ID268" s="261"/>
      <c r="IE268" s="225"/>
      <c r="IF268" s="225"/>
      <c r="IG268" s="225"/>
      <c r="IH268" s="261"/>
      <c r="II268" s="225"/>
      <c r="IJ268" s="261"/>
      <c r="JA268" s="225"/>
      <c r="JB268" s="261"/>
      <c r="JC268" s="224" t="s">
        <v>625</v>
      </c>
      <c r="JD268" s="261"/>
      <c r="JE268" s="261"/>
    </row>
    <row r="269" spans="1:267" s="220" customFormat="1" ht="15" x14ac:dyDescent="0.25">
      <c r="A269" s="284"/>
      <c r="B269" s="223"/>
      <c r="C269" s="455" t="s">
        <v>626</v>
      </c>
      <c r="D269" s="455"/>
      <c r="E269" s="455"/>
      <c r="F269" s="455"/>
      <c r="G269" s="455"/>
      <c r="H269" s="455"/>
      <c r="I269" s="455"/>
      <c r="J269" s="455"/>
      <c r="K269" s="455"/>
      <c r="L269" s="455"/>
      <c r="M269" s="455"/>
      <c r="N269" s="455"/>
      <c r="O269" s="455"/>
      <c r="P269" s="314">
        <v>2820.5</v>
      </c>
      <c r="HY269" s="261"/>
      <c r="HZ269" s="261"/>
      <c r="IA269" s="261"/>
      <c r="IB269" s="261"/>
      <c r="IC269" s="261"/>
      <c r="ID269" s="261"/>
      <c r="IE269" s="225"/>
      <c r="IF269" s="225"/>
      <c r="IG269" s="225"/>
      <c r="IH269" s="261"/>
      <c r="II269" s="225"/>
      <c r="IJ269" s="261"/>
      <c r="JA269" s="225"/>
      <c r="JB269" s="261"/>
      <c r="JC269" s="224" t="s">
        <v>626</v>
      </c>
      <c r="JD269" s="261"/>
      <c r="JE269" s="261"/>
    </row>
    <row r="270" spans="1:267" s="220" customFormat="1" ht="15" x14ac:dyDescent="0.25">
      <c r="A270" s="284"/>
      <c r="B270" s="310"/>
      <c r="C270" s="454" t="s">
        <v>654</v>
      </c>
      <c r="D270" s="454"/>
      <c r="E270" s="454"/>
      <c r="F270" s="454"/>
      <c r="G270" s="454"/>
      <c r="H270" s="454"/>
      <c r="I270" s="454"/>
      <c r="J270" s="454"/>
      <c r="K270" s="454"/>
      <c r="L270" s="454"/>
      <c r="M270" s="454"/>
      <c r="N270" s="454"/>
      <c r="O270" s="454"/>
      <c r="P270" s="317">
        <v>16452.88</v>
      </c>
      <c r="Q270" s="318"/>
      <c r="R270" s="319"/>
      <c r="HY270" s="261"/>
      <c r="HZ270" s="261"/>
      <c r="IA270" s="261"/>
      <c r="IB270" s="261"/>
      <c r="IC270" s="261"/>
      <c r="ID270" s="261"/>
      <c r="IE270" s="225"/>
      <c r="IF270" s="225"/>
      <c r="IG270" s="225"/>
      <c r="IH270" s="261"/>
      <c r="II270" s="225"/>
      <c r="IJ270" s="261"/>
      <c r="JA270" s="225"/>
      <c r="JB270" s="261"/>
      <c r="JD270" s="261" t="s">
        <v>654</v>
      </c>
      <c r="JE270" s="261"/>
    </row>
    <row r="271" spans="1:267" s="220" customFormat="1" ht="0.75" customHeight="1" x14ac:dyDescent="0.25">
      <c r="A271" s="320"/>
      <c r="B271" s="321"/>
      <c r="C271" s="322"/>
      <c r="D271" s="322"/>
      <c r="E271" s="322"/>
      <c r="F271" s="322"/>
      <c r="G271" s="322"/>
      <c r="H271" s="322"/>
      <c r="I271" s="322"/>
      <c r="J271" s="322"/>
      <c r="K271" s="323"/>
      <c r="L271" s="322"/>
      <c r="M271" s="322"/>
      <c r="N271" s="322"/>
      <c r="O271" s="322"/>
      <c r="P271" s="324"/>
      <c r="Q271" s="325"/>
      <c r="R271" s="319"/>
      <c r="HY271" s="261"/>
      <c r="HZ271" s="261"/>
      <c r="IA271" s="261"/>
      <c r="IB271" s="261"/>
      <c r="IC271" s="261"/>
      <c r="ID271" s="261"/>
      <c r="IE271" s="225"/>
      <c r="IF271" s="225"/>
      <c r="IG271" s="225"/>
      <c r="IH271" s="261"/>
      <c r="II271" s="225"/>
      <c r="IJ271" s="261"/>
      <c r="JA271" s="225"/>
      <c r="JB271" s="261"/>
      <c r="JD271" s="261"/>
      <c r="JE271" s="261"/>
    </row>
    <row r="272" spans="1:267" s="220" customFormat="1" ht="15" x14ac:dyDescent="0.25">
      <c r="A272" s="284"/>
      <c r="B272" s="310"/>
      <c r="C272" s="454" t="s">
        <v>504</v>
      </c>
      <c r="D272" s="454"/>
      <c r="E272" s="454"/>
      <c r="F272" s="454"/>
      <c r="G272" s="454"/>
      <c r="H272" s="454"/>
      <c r="I272" s="454"/>
      <c r="J272" s="454"/>
      <c r="K272" s="454"/>
      <c r="L272" s="454"/>
      <c r="M272" s="454"/>
      <c r="N272" s="454"/>
      <c r="O272" s="454"/>
      <c r="P272" s="311"/>
      <c r="Q272" s="312"/>
      <c r="R272" s="313"/>
      <c r="JG272" s="261" t="s">
        <v>504</v>
      </c>
    </row>
    <row r="273" spans="1:268" s="220" customFormat="1" ht="15" x14ac:dyDescent="0.25">
      <c r="A273" s="284"/>
      <c r="B273" s="223"/>
      <c r="C273" s="455" t="s">
        <v>556</v>
      </c>
      <c r="D273" s="455"/>
      <c r="E273" s="455"/>
      <c r="F273" s="455"/>
      <c r="G273" s="455"/>
      <c r="H273" s="455"/>
      <c r="I273" s="455"/>
      <c r="J273" s="455"/>
      <c r="K273" s="455"/>
      <c r="L273" s="455"/>
      <c r="M273" s="455"/>
      <c r="N273" s="455"/>
      <c r="O273" s="455"/>
      <c r="P273" s="314">
        <v>103599.55</v>
      </c>
      <c r="Q273" s="312"/>
      <c r="R273" s="328"/>
      <c r="JG273" s="261"/>
      <c r="JH273" s="224" t="s">
        <v>556</v>
      </c>
    </row>
    <row r="274" spans="1:268" s="220" customFormat="1" ht="15" x14ac:dyDescent="0.25">
      <c r="A274" s="284"/>
      <c r="B274" s="223"/>
      <c r="C274" s="455" t="s">
        <v>505</v>
      </c>
      <c r="D274" s="455"/>
      <c r="E274" s="455"/>
      <c r="F274" s="455"/>
      <c r="G274" s="455"/>
      <c r="H274" s="455"/>
      <c r="I274" s="455"/>
      <c r="J274" s="455"/>
      <c r="K274" s="455"/>
      <c r="L274" s="455"/>
      <c r="M274" s="455"/>
      <c r="N274" s="455"/>
      <c r="O274" s="455"/>
      <c r="P274" s="315"/>
      <c r="Q274" s="312"/>
      <c r="R274" s="328"/>
      <c r="JG274" s="261"/>
      <c r="JH274" s="224" t="s">
        <v>505</v>
      </c>
    </row>
    <row r="275" spans="1:268" s="220" customFormat="1" ht="15" x14ac:dyDescent="0.25">
      <c r="A275" s="284"/>
      <c r="B275" s="223"/>
      <c r="C275" s="455" t="s">
        <v>506</v>
      </c>
      <c r="D275" s="455"/>
      <c r="E275" s="455"/>
      <c r="F275" s="455"/>
      <c r="G275" s="455"/>
      <c r="H275" s="455"/>
      <c r="I275" s="455"/>
      <c r="J275" s="455"/>
      <c r="K275" s="455"/>
      <c r="L275" s="455"/>
      <c r="M275" s="455"/>
      <c r="N275" s="455"/>
      <c r="O275" s="455"/>
      <c r="P275" s="314">
        <v>40588.559999999998</v>
      </c>
      <c r="Q275" s="312"/>
      <c r="R275" s="328"/>
      <c r="JG275" s="261"/>
      <c r="JH275" s="224" t="s">
        <v>506</v>
      </c>
    </row>
    <row r="276" spans="1:268" s="220" customFormat="1" ht="15" x14ac:dyDescent="0.25">
      <c r="A276" s="284"/>
      <c r="B276" s="223"/>
      <c r="C276" s="455" t="s">
        <v>507</v>
      </c>
      <c r="D276" s="455"/>
      <c r="E276" s="455"/>
      <c r="F276" s="455"/>
      <c r="G276" s="455"/>
      <c r="H276" s="455"/>
      <c r="I276" s="455"/>
      <c r="J276" s="455"/>
      <c r="K276" s="455"/>
      <c r="L276" s="455"/>
      <c r="M276" s="455"/>
      <c r="N276" s="455"/>
      <c r="O276" s="455"/>
      <c r="P276" s="314">
        <v>12643.6</v>
      </c>
      <c r="Q276" s="312"/>
      <c r="R276" s="328"/>
      <c r="JG276" s="261"/>
      <c r="JH276" s="224" t="s">
        <v>507</v>
      </c>
    </row>
    <row r="277" spans="1:268" s="220" customFormat="1" ht="15" x14ac:dyDescent="0.25">
      <c r="A277" s="284"/>
      <c r="B277" s="223"/>
      <c r="C277" s="455" t="s">
        <v>557</v>
      </c>
      <c r="D277" s="455"/>
      <c r="E277" s="455"/>
      <c r="F277" s="455"/>
      <c r="G277" s="455"/>
      <c r="H277" s="455"/>
      <c r="I277" s="455"/>
      <c r="J277" s="455"/>
      <c r="K277" s="455"/>
      <c r="L277" s="455"/>
      <c r="M277" s="455"/>
      <c r="N277" s="455"/>
      <c r="O277" s="455"/>
      <c r="P277" s="314">
        <v>3648.81</v>
      </c>
      <c r="Q277" s="312"/>
      <c r="R277" s="328"/>
      <c r="JG277" s="261"/>
      <c r="JH277" s="224" t="s">
        <v>557</v>
      </c>
    </row>
    <row r="278" spans="1:268" s="220" customFormat="1" ht="15" x14ac:dyDescent="0.25">
      <c r="A278" s="284"/>
      <c r="B278" s="223"/>
      <c r="C278" s="455" t="s">
        <v>508</v>
      </c>
      <c r="D278" s="455"/>
      <c r="E278" s="455"/>
      <c r="F278" s="455"/>
      <c r="G278" s="455"/>
      <c r="H278" s="455"/>
      <c r="I278" s="455"/>
      <c r="J278" s="455"/>
      <c r="K278" s="455"/>
      <c r="L278" s="455"/>
      <c r="M278" s="455"/>
      <c r="N278" s="455"/>
      <c r="O278" s="455"/>
      <c r="P278" s="314">
        <v>46718.58</v>
      </c>
      <c r="Q278" s="312"/>
      <c r="R278" s="328"/>
      <c r="JG278" s="261"/>
      <c r="JH278" s="224" t="s">
        <v>508</v>
      </c>
    </row>
    <row r="279" spans="1:268" s="220" customFormat="1" ht="15" x14ac:dyDescent="0.25">
      <c r="A279" s="284"/>
      <c r="B279" s="223"/>
      <c r="C279" s="455" t="s">
        <v>558</v>
      </c>
      <c r="D279" s="455"/>
      <c r="E279" s="455"/>
      <c r="F279" s="455"/>
      <c r="G279" s="455"/>
      <c r="H279" s="455"/>
      <c r="I279" s="455"/>
      <c r="J279" s="455"/>
      <c r="K279" s="455"/>
      <c r="L279" s="455"/>
      <c r="M279" s="455"/>
      <c r="N279" s="455"/>
      <c r="O279" s="455"/>
      <c r="P279" s="314">
        <v>110466.22</v>
      </c>
      <c r="Q279" s="312"/>
      <c r="R279" s="328"/>
      <c r="JG279" s="261"/>
      <c r="JH279" s="224" t="s">
        <v>558</v>
      </c>
    </row>
    <row r="280" spans="1:268" s="220" customFormat="1" ht="15" x14ac:dyDescent="0.25">
      <c r="A280" s="284"/>
      <c r="B280" s="223"/>
      <c r="C280" s="455" t="s">
        <v>505</v>
      </c>
      <c r="D280" s="455"/>
      <c r="E280" s="455"/>
      <c r="F280" s="455"/>
      <c r="G280" s="455"/>
      <c r="H280" s="455"/>
      <c r="I280" s="455"/>
      <c r="J280" s="455"/>
      <c r="K280" s="455"/>
      <c r="L280" s="455"/>
      <c r="M280" s="455"/>
      <c r="N280" s="455"/>
      <c r="O280" s="455"/>
      <c r="P280" s="315"/>
      <c r="Q280" s="312"/>
      <c r="R280" s="328"/>
      <c r="JG280" s="261"/>
      <c r="JH280" s="224" t="s">
        <v>505</v>
      </c>
    </row>
    <row r="281" spans="1:268" s="220" customFormat="1" ht="15" x14ac:dyDescent="0.25">
      <c r="A281" s="284"/>
      <c r="B281" s="223"/>
      <c r="C281" s="455" t="s">
        <v>509</v>
      </c>
      <c r="D281" s="455"/>
      <c r="E281" s="455"/>
      <c r="F281" s="455"/>
      <c r="G281" s="455"/>
      <c r="H281" s="455"/>
      <c r="I281" s="455"/>
      <c r="J281" s="455"/>
      <c r="K281" s="455"/>
      <c r="L281" s="455"/>
      <c r="M281" s="455"/>
      <c r="N281" s="455"/>
      <c r="O281" s="455"/>
      <c r="P281" s="314">
        <v>27609.77</v>
      </c>
      <c r="Q281" s="312"/>
      <c r="R281" s="328"/>
      <c r="JG281" s="261"/>
      <c r="JH281" s="224" t="s">
        <v>509</v>
      </c>
    </row>
    <row r="282" spans="1:268" s="220" customFormat="1" ht="15" x14ac:dyDescent="0.25">
      <c r="A282" s="284"/>
      <c r="B282" s="223"/>
      <c r="C282" s="455" t="s">
        <v>510</v>
      </c>
      <c r="D282" s="455"/>
      <c r="E282" s="455"/>
      <c r="F282" s="455"/>
      <c r="G282" s="455"/>
      <c r="H282" s="455"/>
      <c r="I282" s="455"/>
      <c r="J282" s="455"/>
      <c r="K282" s="455"/>
      <c r="L282" s="455"/>
      <c r="M282" s="455"/>
      <c r="N282" s="455"/>
      <c r="O282" s="455"/>
      <c r="P282" s="314">
        <v>11846.98</v>
      </c>
      <c r="Q282" s="312"/>
      <c r="R282" s="328"/>
      <c r="JG282" s="261"/>
      <c r="JH282" s="224" t="s">
        <v>510</v>
      </c>
    </row>
    <row r="283" spans="1:268" s="220" customFormat="1" ht="15" x14ac:dyDescent="0.25">
      <c r="A283" s="284"/>
      <c r="B283" s="223"/>
      <c r="C283" s="455" t="s">
        <v>559</v>
      </c>
      <c r="D283" s="455"/>
      <c r="E283" s="455"/>
      <c r="F283" s="455"/>
      <c r="G283" s="455"/>
      <c r="H283" s="455"/>
      <c r="I283" s="455"/>
      <c r="J283" s="455"/>
      <c r="K283" s="455"/>
      <c r="L283" s="455"/>
      <c r="M283" s="455"/>
      <c r="N283" s="455"/>
      <c r="O283" s="455"/>
      <c r="P283" s="314">
        <v>3390.42</v>
      </c>
      <c r="Q283" s="312"/>
      <c r="R283" s="328"/>
      <c r="JG283" s="261"/>
      <c r="JH283" s="224" t="s">
        <v>559</v>
      </c>
    </row>
    <row r="284" spans="1:268" s="220" customFormat="1" ht="15" x14ac:dyDescent="0.25">
      <c r="A284" s="284"/>
      <c r="B284" s="223"/>
      <c r="C284" s="455" t="s">
        <v>511</v>
      </c>
      <c r="D284" s="455"/>
      <c r="E284" s="455"/>
      <c r="F284" s="455"/>
      <c r="G284" s="455"/>
      <c r="H284" s="455"/>
      <c r="I284" s="455"/>
      <c r="J284" s="455"/>
      <c r="K284" s="455"/>
      <c r="L284" s="455"/>
      <c r="M284" s="455"/>
      <c r="N284" s="455"/>
      <c r="O284" s="455"/>
      <c r="P284" s="314">
        <v>22136.16</v>
      </c>
      <c r="Q284" s="312"/>
      <c r="R284" s="328"/>
      <c r="JG284" s="261"/>
      <c r="JH284" s="224" t="s">
        <v>511</v>
      </c>
    </row>
    <row r="285" spans="1:268" s="220" customFormat="1" ht="15" x14ac:dyDescent="0.25">
      <c r="A285" s="284"/>
      <c r="B285" s="223"/>
      <c r="C285" s="455" t="s">
        <v>512</v>
      </c>
      <c r="D285" s="455"/>
      <c r="E285" s="455"/>
      <c r="F285" s="455"/>
      <c r="G285" s="455"/>
      <c r="H285" s="455"/>
      <c r="I285" s="455"/>
      <c r="J285" s="455"/>
      <c r="K285" s="455"/>
      <c r="L285" s="455"/>
      <c r="M285" s="455"/>
      <c r="N285" s="455"/>
      <c r="O285" s="455"/>
      <c r="P285" s="314">
        <v>29851.85</v>
      </c>
      <c r="Q285" s="312"/>
      <c r="R285" s="328"/>
      <c r="JG285" s="261"/>
      <c r="JH285" s="224" t="s">
        <v>512</v>
      </c>
    </row>
    <row r="286" spans="1:268" s="220" customFormat="1" ht="15" x14ac:dyDescent="0.25">
      <c r="A286" s="284"/>
      <c r="B286" s="223"/>
      <c r="C286" s="455" t="s">
        <v>513</v>
      </c>
      <c r="D286" s="455"/>
      <c r="E286" s="455"/>
      <c r="F286" s="455"/>
      <c r="G286" s="455"/>
      <c r="H286" s="455"/>
      <c r="I286" s="455"/>
      <c r="J286" s="455"/>
      <c r="K286" s="455"/>
      <c r="L286" s="455"/>
      <c r="M286" s="455"/>
      <c r="N286" s="455"/>
      <c r="O286" s="455"/>
      <c r="P286" s="314">
        <v>15631.04</v>
      </c>
      <c r="Q286" s="312"/>
      <c r="R286" s="328"/>
      <c r="JG286" s="261"/>
      <c r="JH286" s="224" t="s">
        <v>513</v>
      </c>
    </row>
    <row r="287" spans="1:268" s="220" customFormat="1" ht="15" x14ac:dyDescent="0.25">
      <c r="A287" s="284"/>
      <c r="B287" s="223"/>
      <c r="C287" s="455" t="s">
        <v>623</v>
      </c>
      <c r="D287" s="455"/>
      <c r="E287" s="455"/>
      <c r="F287" s="455"/>
      <c r="G287" s="455"/>
      <c r="H287" s="455"/>
      <c r="I287" s="455"/>
      <c r="J287" s="455"/>
      <c r="K287" s="455"/>
      <c r="L287" s="455"/>
      <c r="M287" s="455"/>
      <c r="N287" s="455"/>
      <c r="O287" s="455"/>
      <c r="P287" s="314">
        <v>38777.199999999997</v>
      </c>
      <c r="Q287" s="312"/>
      <c r="R287" s="328"/>
      <c r="JG287" s="261"/>
      <c r="JH287" s="224" t="s">
        <v>623</v>
      </c>
    </row>
    <row r="288" spans="1:268" s="220" customFormat="1" ht="15" x14ac:dyDescent="0.25">
      <c r="A288" s="284"/>
      <c r="B288" s="223"/>
      <c r="C288" s="455" t="s">
        <v>505</v>
      </c>
      <c r="D288" s="455"/>
      <c r="E288" s="455"/>
      <c r="F288" s="455"/>
      <c r="G288" s="455"/>
      <c r="H288" s="455"/>
      <c r="I288" s="455"/>
      <c r="J288" s="455"/>
      <c r="K288" s="455"/>
      <c r="L288" s="455"/>
      <c r="M288" s="455"/>
      <c r="N288" s="455"/>
      <c r="O288" s="455"/>
      <c r="P288" s="315"/>
      <c r="Q288" s="312"/>
      <c r="R288" s="328"/>
      <c r="JG288" s="261"/>
      <c r="JH288" s="224" t="s">
        <v>505</v>
      </c>
    </row>
    <row r="289" spans="1:269" s="220" customFormat="1" ht="15" x14ac:dyDescent="0.25">
      <c r="A289" s="284"/>
      <c r="B289" s="223"/>
      <c r="C289" s="455" t="s">
        <v>509</v>
      </c>
      <c r="D289" s="455"/>
      <c r="E289" s="455"/>
      <c r="F289" s="455"/>
      <c r="G289" s="455"/>
      <c r="H289" s="455"/>
      <c r="I289" s="455"/>
      <c r="J289" s="455"/>
      <c r="K289" s="455"/>
      <c r="L289" s="455"/>
      <c r="M289" s="455"/>
      <c r="N289" s="455"/>
      <c r="O289" s="455"/>
      <c r="P289" s="314">
        <v>5144.09</v>
      </c>
      <c r="Q289" s="312"/>
      <c r="R289" s="328"/>
      <c r="JG289" s="261"/>
      <c r="JH289" s="224" t="s">
        <v>509</v>
      </c>
    </row>
    <row r="290" spans="1:269" s="220" customFormat="1" ht="15" x14ac:dyDescent="0.25">
      <c r="A290" s="284"/>
      <c r="B290" s="223"/>
      <c r="C290" s="455" t="s">
        <v>510</v>
      </c>
      <c r="D290" s="455"/>
      <c r="E290" s="455"/>
      <c r="F290" s="455"/>
      <c r="G290" s="455"/>
      <c r="H290" s="455"/>
      <c r="I290" s="455"/>
      <c r="J290" s="455"/>
      <c r="K290" s="455"/>
      <c r="L290" s="455"/>
      <c r="M290" s="455"/>
      <c r="N290" s="455"/>
      <c r="O290" s="455"/>
      <c r="P290" s="316">
        <v>796.62</v>
      </c>
      <c r="Q290" s="312"/>
      <c r="R290" s="328"/>
      <c r="JG290" s="261"/>
      <c r="JH290" s="224" t="s">
        <v>510</v>
      </c>
    </row>
    <row r="291" spans="1:269" s="220" customFormat="1" ht="15" x14ac:dyDescent="0.25">
      <c r="A291" s="284"/>
      <c r="B291" s="223"/>
      <c r="C291" s="455" t="s">
        <v>559</v>
      </c>
      <c r="D291" s="455"/>
      <c r="E291" s="455"/>
      <c r="F291" s="455"/>
      <c r="G291" s="455"/>
      <c r="H291" s="455"/>
      <c r="I291" s="455"/>
      <c r="J291" s="455"/>
      <c r="K291" s="455"/>
      <c r="L291" s="455"/>
      <c r="M291" s="455"/>
      <c r="N291" s="455"/>
      <c r="O291" s="455"/>
      <c r="P291" s="316">
        <v>258.39</v>
      </c>
      <c r="Q291" s="312"/>
      <c r="R291" s="328"/>
      <c r="JG291" s="261"/>
      <c r="JH291" s="224" t="s">
        <v>559</v>
      </c>
    </row>
    <row r="292" spans="1:269" s="220" customFormat="1" ht="15" x14ac:dyDescent="0.25">
      <c r="A292" s="284"/>
      <c r="B292" s="223"/>
      <c r="C292" s="455" t="s">
        <v>511</v>
      </c>
      <c r="D292" s="455"/>
      <c r="E292" s="455"/>
      <c r="F292" s="455"/>
      <c r="G292" s="455"/>
      <c r="H292" s="455"/>
      <c r="I292" s="455"/>
      <c r="J292" s="455"/>
      <c r="K292" s="455"/>
      <c r="L292" s="455"/>
      <c r="M292" s="455"/>
      <c r="N292" s="455"/>
      <c r="O292" s="455"/>
      <c r="P292" s="314">
        <v>24582.42</v>
      </c>
      <c r="Q292" s="312"/>
      <c r="R292" s="328"/>
      <c r="JG292" s="261"/>
      <c r="JH292" s="224" t="s">
        <v>511</v>
      </c>
    </row>
    <row r="293" spans="1:269" s="220" customFormat="1" ht="15" x14ac:dyDescent="0.25">
      <c r="A293" s="284"/>
      <c r="B293" s="223"/>
      <c r="C293" s="455" t="s">
        <v>512</v>
      </c>
      <c r="D293" s="455"/>
      <c r="E293" s="455"/>
      <c r="F293" s="455"/>
      <c r="G293" s="455"/>
      <c r="H293" s="455"/>
      <c r="I293" s="455"/>
      <c r="J293" s="455"/>
      <c r="K293" s="455"/>
      <c r="L293" s="455"/>
      <c r="M293" s="455"/>
      <c r="N293" s="455"/>
      <c r="O293" s="455"/>
      <c r="P293" s="314">
        <v>5240.41</v>
      </c>
      <c r="Q293" s="312"/>
      <c r="R293" s="328"/>
      <c r="JG293" s="261"/>
      <c r="JH293" s="224" t="s">
        <v>512</v>
      </c>
    </row>
    <row r="294" spans="1:269" s="220" customFormat="1" ht="15" x14ac:dyDescent="0.25">
      <c r="A294" s="284"/>
      <c r="B294" s="223"/>
      <c r="C294" s="455" t="s">
        <v>513</v>
      </c>
      <c r="D294" s="455"/>
      <c r="E294" s="455"/>
      <c r="F294" s="455"/>
      <c r="G294" s="455"/>
      <c r="H294" s="455"/>
      <c r="I294" s="455"/>
      <c r="J294" s="455"/>
      <c r="K294" s="455"/>
      <c r="L294" s="455"/>
      <c r="M294" s="455"/>
      <c r="N294" s="455"/>
      <c r="O294" s="455"/>
      <c r="P294" s="314">
        <v>2755.27</v>
      </c>
      <c r="Q294" s="312"/>
      <c r="R294" s="328"/>
      <c r="JG294" s="261"/>
      <c r="JH294" s="224" t="s">
        <v>513</v>
      </c>
    </row>
    <row r="295" spans="1:269" s="220" customFormat="1" ht="15" x14ac:dyDescent="0.25">
      <c r="A295" s="284"/>
      <c r="B295" s="223"/>
      <c r="C295" s="455" t="s">
        <v>710</v>
      </c>
      <c r="D295" s="455"/>
      <c r="E295" s="455"/>
      <c r="F295" s="455"/>
      <c r="G295" s="455"/>
      <c r="H295" s="455"/>
      <c r="I295" s="455"/>
      <c r="J295" s="455"/>
      <c r="K295" s="455"/>
      <c r="L295" s="455"/>
      <c r="M295" s="455"/>
      <c r="N295" s="455"/>
      <c r="O295" s="455"/>
      <c r="P295" s="314">
        <v>1341666.67</v>
      </c>
      <c r="Q295" s="312"/>
      <c r="R295" s="328"/>
      <c r="JG295" s="261"/>
      <c r="JH295" s="224" t="s">
        <v>710</v>
      </c>
    </row>
    <row r="296" spans="1:269" s="220" customFormat="1" ht="15" x14ac:dyDescent="0.25">
      <c r="A296" s="284"/>
      <c r="B296" s="223"/>
      <c r="C296" s="455" t="s">
        <v>711</v>
      </c>
      <c r="D296" s="455"/>
      <c r="E296" s="455"/>
      <c r="F296" s="455"/>
      <c r="G296" s="455"/>
      <c r="H296" s="455"/>
      <c r="I296" s="455"/>
      <c r="J296" s="455"/>
      <c r="K296" s="455"/>
      <c r="L296" s="455"/>
      <c r="M296" s="455"/>
      <c r="N296" s="455"/>
      <c r="O296" s="455"/>
      <c r="P296" s="314">
        <v>1341666.67</v>
      </c>
      <c r="Q296" s="312"/>
      <c r="R296" s="328"/>
      <c r="JG296" s="261"/>
      <c r="JH296" s="224" t="s">
        <v>711</v>
      </c>
    </row>
    <row r="297" spans="1:269" s="220" customFormat="1" ht="15" x14ac:dyDescent="0.25">
      <c r="A297" s="284"/>
      <c r="B297" s="223"/>
      <c r="C297" s="455" t="s">
        <v>648</v>
      </c>
      <c r="D297" s="455"/>
      <c r="E297" s="455"/>
      <c r="F297" s="455"/>
      <c r="G297" s="455"/>
      <c r="H297" s="455"/>
      <c r="I297" s="455"/>
      <c r="J297" s="455"/>
      <c r="K297" s="455"/>
      <c r="L297" s="455"/>
      <c r="M297" s="455"/>
      <c r="N297" s="455"/>
      <c r="O297" s="455"/>
      <c r="P297" s="314">
        <v>16452.88</v>
      </c>
      <c r="Q297" s="312"/>
      <c r="R297" s="328"/>
      <c r="JG297" s="261"/>
      <c r="JH297" s="224" t="s">
        <v>648</v>
      </c>
    </row>
    <row r="298" spans="1:269" s="220" customFormat="1" ht="15" x14ac:dyDescent="0.25">
      <c r="A298" s="284"/>
      <c r="B298" s="223"/>
      <c r="C298" s="455" t="s">
        <v>649</v>
      </c>
      <c r="D298" s="455"/>
      <c r="E298" s="455"/>
      <c r="F298" s="455"/>
      <c r="G298" s="455"/>
      <c r="H298" s="455"/>
      <c r="I298" s="455"/>
      <c r="J298" s="455"/>
      <c r="K298" s="455"/>
      <c r="L298" s="455"/>
      <c r="M298" s="455"/>
      <c r="N298" s="455"/>
      <c r="O298" s="455"/>
      <c r="P298" s="314">
        <v>16452.88</v>
      </c>
      <c r="Q298" s="312"/>
      <c r="R298" s="328"/>
      <c r="JG298" s="261"/>
      <c r="JH298" s="224" t="s">
        <v>649</v>
      </c>
    </row>
    <row r="299" spans="1:269" s="220" customFormat="1" ht="15" x14ac:dyDescent="0.25">
      <c r="A299" s="284"/>
      <c r="B299" s="223"/>
      <c r="C299" s="455" t="s">
        <v>650</v>
      </c>
      <c r="D299" s="455"/>
      <c r="E299" s="455"/>
      <c r="F299" s="455"/>
      <c r="G299" s="455"/>
      <c r="H299" s="455"/>
      <c r="I299" s="455"/>
      <c r="J299" s="455"/>
      <c r="K299" s="455"/>
      <c r="L299" s="455"/>
      <c r="M299" s="455"/>
      <c r="N299" s="455"/>
      <c r="O299" s="455"/>
      <c r="P299" s="315"/>
      <c r="Q299" s="312"/>
      <c r="R299" s="328"/>
      <c r="JG299" s="261"/>
      <c r="JH299" s="224" t="s">
        <v>650</v>
      </c>
    </row>
    <row r="300" spans="1:269" s="220" customFormat="1" ht="15" x14ac:dyDescent="0.25">
      <c r="A300" s="284"/>
      <c r="B300" s="223"/>
      <c r="C300" s="455" t="s">
        <v>651</v>
      </c>
      <c r="D300" s="455"/>
      <c r="E300" s="455"/>
      <c r="F300" s="455"/>
      <c r="G300" s="455"/>
      <c r="H300" s="455"/>
      <c r="I300" s="455"/>
      <c r="J300" s="455"/>
      <c r="K300" s="455"/>
      <c r="L300" s="455"/>
      <c r="M300" s="455"/>
      <c r="N300" s="455"/>
      <c r="O300" s="455"/>
      <c r="P300" s="314">
        <v>7834.7</v>
      </c>
      <c r="Q300" s="312"/>
      <c r="R300" s="328"/>
      <c r="JG300" s="261"/>
      <c r="JH300" s="224" t="s">
        <v>651</v>
      </c>
    </row>
    <row r="301" spans="1:269" s="220" customFormat="1" ht="15" x14ac:dyDescent="0.25">
      <c r="A301" s="284"/>
      <c r="B301" s="223"/>
      <c r="C301" s="455" t="s">
        <v>652</v>
      </c>
      <c r="D301" s="455"/>
      <c r="E301" s="455"/>
      <c r="F301" s="455"/>
      <c r="G301" s="455"/>
      <c r="H301" s="455"/>
      <c r="I301" s="455"/>
      <c r="J301" s="455"/>
      <c r="K301" s="455"/>
      <c r="L301" s="455"/>
      <c r="M301" s="455"/>
      <c r="N301" s="455"/>
      <c r="O301" s="455"/>
      <c r="P301" s="314">
        <v>5797.68</v>
      </c>
      <c r="Q301" s="312"/>
      <c r="R301" s="328"/>
      <c r="JG301" s="261"/>
      <c r="JH301" s="224" t="s">
        <v>652</v>
      </c>
    </row>
    <row r="302" spans="1:269" s="220" customFormat="1" ht="15" x14ac:dyDescent="0.25">
      <c r="A302" s="284"/>
      <c r="B302" s="223"/>
      <c r="C302" s="455" t="s">
        <v>653</v>
      </c>
      <c r="D302" s="455"/>
      <c r="E302" s="455"/>
      <c r="F302" s="455"/>
      <c r="G302" s="455"/>
      <c r="H302" s="455"/>
      <c r="I302" s="455"/>
      <c r="J302" s="455"/>
      <c r="K302" s="455"/>
      <c r="L302" s="455"/>
      <c r="M302" s="455"/>
      <c r="N302" s="455"/>
      <c r="O302" s="455"/>
      <c r="P302" s="314">
        <v>2820.5</v>
      </c>
      <c r="Q302" s="312"/>
      <c r="R302" s="328"/>
      <c r="JG302" s="261"/>
      <c r="JH302" s="224" t="s">
        <v>653</v>
      </c>
    </row>
    <row r="303" spans="1:269" s="220" customFormat="1" ht="15" x14ac:dyDescent="0.25">
      <c r="A303" s="284"/>
      <c r="B303" s="310"/>
      <c r="C303" s="454" t="s">
        <v>655</v>
      </c>
      <c r="D303" s="454"/>
      <c r="E303" s="454"/>
      <c r="F303" s="454"/>
      <c r="G303" s="454"/>
      <c r="H303" s="454"/>
      <c r="I303" s="454"/>
      <c r="J303" s="454"/>
      <c r="K303" s="454"/>
      <c r="L303" s="454"/>
      <c r="M303" s="454"/>
      <c r="N303" s="454"/>
      <c r="O303" s="454"/>
      <c r="P303" s="317">
        <v>1507362.97</v>
      </c>
      <c r="Q303" s="325"/>
      <c r="R303" s="329"/>
      <c r="JG303" s="261"/>
      <c r="JI303" s="261" t="s">
        <v>655</v>
      </c>
    </row>
    <row r="304" spans="1:269" s="220" customFormat="1" ht="15" x14ac:dyDescent="0.25">
      <c r="A304" s="284"/>
      <c r="B304" s="223"/>
      <c r="C304" s="455" t="s">
        <v>560</v>
      </c>
      <c r="D304" s="455"/>
      <c r="E304" s="455"/>
      <c r="F304" s="455"/>
      <c r="G304" s="455"/>
      <c r="H304" s="455"/>
      <c r="I304" s="455"/>
      <c r="J304" s="455"/>
      <c r="K304" s="455"/>
      <c r="L304" s="455"/>
      <c r="M304" s="455"/>
      <c r="N304" s="455"/>
      <c r="O304" s="455"/>
      <c r="P304" s="314">
        <v>44237.37</v>
      </c>
      <c r="Q304" s="312"/>
      <c r="R304" s="328"/>
      <c r="JG304" s="261"/>
      <c r="JH304" s="224" t="s">
        <v>560</v>
      </c>
      <c r="JI304" s="261"/>
    </row>
    <row r="305" spans="1:297" s="220" customFormat="1" ht="15" x14ac:dyDescent="0.25">
      <c r="A305" s="284"/>
      <c r="B305" s="223"/>
      <c r="C305" s="455" t="s">
        <v>561</v>
      </c>
      <c r="D305" s="455"/>
      <c r="E305" s="455"/>
      <c r="F305" s="455"/>
      <c r="G305" s="455"/>
      <c r="H305" s="455"/>
      <c r="I305" s="455"/>
      <c r="J305" s="455"/>
      <c r="K305" s="455"/>
      <c r="L305" s="455"/>
      <c r="M305" s="455"/>
      <c r="N305" s="455"/>
      <c r="O305" s="455"/>
      <c r="P305" s="314">
        <v>40889.94</v>
      </c>
      <c r="Q305" s="312"/>
      <c r="R305" s="328"/>
      <c r="JG305" s="261"/>
      <c r="JH305" s="224" t="s">
        <v>561</v>
      </c>
      <c r="JI305" s="261"/>
    </row>
    <row r="306" spans="1:297" s="220" customFormat="1" ht="15" x14ac:dyDescent="0.25">
      <c r="A306" s="284"/>
      <c r="B306" s="223"/>
      <c r="C306" s="455" t="s">
        <v>562</v>
      </c>
      <c r="D306" s="455"/>
      <c r="E306" s="455"/>
      <c r="F306" s="455"/>
      <c r="G306" s="455"/>
      <c r="H306" s="455"/>
      <c r="I306" s="455"/>
      <c r="J306" s="455"/>
      <c r="K306" s="455"/>
      <c r="L306" s="455"/>
      <c r="M306" s="455"/>
      <c r="N306" s="455"/>
      <c r="O306" s="455"/>
      <c r="P306" s="314">
        <v>21206.81</v>
      </c>
      <c r="Q306" s="312"/>
      <c r="R306" s="328"/>
      <c r="JG306" s="261"/>
      <c r="JH306" s="224" t="s">
        <v>562</v>
      </c>
      <c r="JI306" s="261"/>
    </row>
    <row r="307" spans="1:297" s="220" customFormat="1" ht="15" x14ac:dyDescent="0.25">
      <c r="A307" s="284"/>
      <c r="B307" s="223"/>
      <c r="C307" s="455" t="s">
        <v>563</v>
      </c>
      <c r="D307" s="455"/>
      <c r="E307" s="455"/>
      <c r="F307" s="455"/>
      <c r="G307" s="455"/>
      <c r="H307" s="455"/>
      <c r="I307" s="455"/>
      <c r="J307" s="455"/>
      <c r="K307" s="455"/>
      <c r="L307" s="455"/>
      <c r="M307" s="455"/>
      <c r="N307" s="455"/>
      <c r="O307" s="455"/>
      <c r="P307" s="314">
        <v>301472.59000000003</v>
      </c>
      <c r="JG307" s="261"/>
      <c r="JI307" s="261"/>
      <c r="JJ307" s="224" t="s">
        <v>563</v>
      </c>
    </row>
    <row r="308" spans="1:297" s="220" customFormat="1" ht="15" x14ac:dyDescent="0.25">
      <c r="A308" s="284"/>
      <c r="B308" s="310"/>
      <c r="C308" s="454" t="s">
        <v>564</v>
      </c>
      <c r="D308" s="454"/>
      <c r="E308" s="454"/>
      <c r="F308" s="454"/>
      <c r="G308" s="454"/>
      <c r="H308" s="454"/>
      <c r="I308" s="454"/>
      <c r="J308" s="454"/>
      <c r="K308" s="454"/>
      <c r="L308" s="454"/>
      <c r="M308" s="454"/>
      <c r="N308" s="454"/>
      <c r="O308" s="454"/>
      <c r="P308" s="317">
        <v>1808835.56</v>
      </c>
      <c r="JG308" s="261"/>
      <c r="JI308" s="261"/>
      <c r="JK308" s="261" t="s">
        <v>564</v>
      </c>
    </row>
    <row r="309" spans="1:297" s="220" customFormat="1" ht="15.75" hidden="1" customHeight="1" x14ac:dyDescent="0.25">
      <c r="A309" s="218"/>
      <c r="B309" s="330"/>
      <c r="C309" s="331"/>
      <c r="D309" s="331"/>
      <c r="E309" s="331"/>
      <c r="F309" s="331"/>
      <c r="G309" s="331"/>
      <c r="H309" s="331"/>
      <c r="I309" s="331"/>
      <c r="J309" s="331"/>
      <c r="K309" s="331"/>
      <c r="L309" s="331"/>
      <c r="M309" s="331"/>
      <c r="N309" s="332"/>
      <c r="O309" s="333"/>
      <c r="P309" s="334"/>
    </row>
    <row r="310" spans="1:297" s="337" customFormat="1" ht="28.5" customHeight="1" x14ac:dyDescent="0.2">
      <c r="A310" s="335"/>
      <c r="B310" s="335"/>
      <c r="C310" s="335"/>
      <c r="D310" s="335"/>
      <c r="E310" s="335"/>
      <c r="F310" s="335"/>
      <c r="G310" s="335"/>
      <c r="H310" s="335"/>
      <c r="I310" s="335"/>
      <c r="J310" s="335"/>
      <c r="K310" s="335"/>
      <c r="L310" s="335"/>
      <c r="M310" s="335"/>
      <c r="N310" s="335"/>
      <c r="O310" s="335"/>
      <c r="P310" s="335"/>
      <c r="Q310" s="336"/>
      <c r="R310" s="336"/>
      <c r="AB310" s="338"/>
      <c r="AC310" s="338"/>
      <c r="AD310" s="338"/>
      <c r="AE310" s="338"/>
      <c r="AF310" s="338"/>
      <c r="AG310" s="338"/>
      <c r="AH310" s="338"/>
      <c r="AI310" s="338"/>
      <c r="AJ310" s="338"/>
      <c r="AK310" s="338"/>
      <c r="AL310" s="338"/>
      <c r="AM310" s="338"/>
      <c r="AN310" s="338"/>
      <c r="AO310" s="338"/>
      <c r="AP310" s="338"/>
      <c r="AQ310" s="338"/>
      <c r="AR310" s="338"/>
      <c r="AS310" s="338"/>
      <c r="AT310" s="338"/>
      <c r="AU310" s="338"/>
      <c r="AV310" s="338"/>
      <c r="AW310" s="338"/>
      <c r="AX310" s="338"/>
      <c r="AY310" s="338"/>
      <c r="AZ310" s="338"/>
      <c r="BA310" s="338"/>
      <c r="BB310" s="338"/>
      <c r="BC310" s="338"/>
      <c r="BD310" s="338"/>
      <c r="BE310" s="338"/>
      <c r="BF310" s="338"/>
      <c r="BG310" s="338"/>
      <c r="BH310" s="338"/>
      <c r="BI310" s="338"/>
      <c r="BJ310" s="338"/>
      <c r="BK310" s="338"/>
      <c r="BL310" s="338"/>
      <c r="BM310" s="338"/>
      <c r="BN310" s="338"/>
      <c r="BO310" s="338"/>
      <c r="BP310" s="338"/>
      <c r="BQ310" s="338"/>
      <c r="BR310" s="338"/>
      <c r="BS310" s="338"/>
      <c r="BT310" s="338"/>
      <c r="BU310" s="338"/>
      <c r="BV310" s="338"/>
      <c r="BW310" s="338"/>
      <c r="BX310" s="338"/>
      <c r="BY310" s="338"/>
      <c r="BZ310" s="338"/>
      <c r="CA310" s="338"/>
      <c r="CB310" s="338"/>
      <c r="CC310" s="338"/>
      <c r="CD310" s="338"/>
      <c r="CE310" s="338"/>
      <c r="CF310" s="338"/>
      <c r="CG310" s="338"/>
      <c r="CH310" s="338"/>
      <c r="CI310" s="338"/>
      <c r="CJ310" s="338"/>
      <c r="CK310" s="338"/>
      <c r="CL310" s="338"/>
      <c r="CM310" s="338"/>
      <c r="CN310" s="338"/>
      <c r="CO310" s="338"/>
      <c r="CP310" s="338"/>
      <c r="CQ310" s="338"/>
      <c r="CR310" s="338"/>
      <c r="CS310" s="338"/>
      <c r="CT310" s="338"/>
      <c r="CU310" s="338"/>
      <c r="CV310" s="338"/>
      <c r="CW310" s="338"/>
      <c r="CX310" s="338"/>
      <c r="CY310" s="338"/>
      <c r="CZ310" s="338"/>
      <c r="DA310" s="338"/>
      <c r="DB310" s="338"/>
      <c r="DC310" s="338"/>
      <c r="DD310" s="338"/>
      <c r="DE310" s="338"/>
      <c r="DF310" s="338"/>
      <c r="DG310" s="338"/>
      <c r="DH310" s="338"/>
      <c r="DI310" s="338"/>
      <c r="DJ310" s="338"/>
      <c r="DK310" s="338"/>
      <c r="DL310" s="338"/>
      <c r="DM310" s="338"/>
      <c r="DN310" s="338"/>
      <c r="DO310" s="338"/>
      <c r="DP310" s="338"/>
      <c r="DQ310" s="338"/>
      <c r="DR310" s="338"/>
      <c r="DS310" s="338"/>
      <c r="DT310" s="338"/>
      <c r="DU310" s="338"/>
      <c r="DV310" s="338"/>
      <c r="DW310" s="338"/>
      <c r="DX310" s="338"/>
      <c r="DY310" s="338"/>
      <c r="DZ310" s="338"/>
      <c r="EA310" s="338"/>
      <c r="EB310" s="338"/>
      <c r="EC310" s="338"/>
      <c r="ED310" s="338"/>
      <c r="EE310" s="338"/>
      <c r="EF310" s="338"/>
      <c r="EG310" s="338"/>
      <c r="EH310" s="338"/>
      <c r="EI310" s="338"/>
      <c r="EJ310" s="338"/>
      <c r="EK310" s="338"/>
      <c r="EL310" s="338"/>
      <c r="EM310" s="338"/>
      <c r="EN310" s="338"/>
      <c r="EO310" s="338"/>
      <c r="EP310" s="338"/>
      <c r="EQ310" s="338"/>
      <c r="ER310" s="338"/>
      <c r="ES310" s="338"/>
      <c r="ET310" s="338"/>
      <c r="EU310" s="338"/>
      <c r="EV310" s="338"/>
      <c r="EW310" s="338"/>
      <c r="EX310" s="338"/>
      <c r="EY310" s="338"/>
      <c r="EZ310" s="338"/>
      <c r="FA310" s="338"/>
      <c r="FB310" s="338"/>
      <c r="FC310" s="338"/>
      <c r="FD310" s="338"/>
      <c r="FE310" s="338"/>
      <c r="FF310" s="338"/>
      <c r="FG310" s="338"/>
      <c r="FH310" s="338"/>
      <c r="FI310" s="338"/>
      <c r="FJ310" s="338"/>
      <c r="FK310" s="338"/>
      <c r="FL310" s="338"/>
      <c r="FM310" s="338"/>
      <c r="FN310" s="338"/>
      <c r="FO310" s="338"/>
      <c r="FP310" s="338"/>
      <c r="FQ310" s="338"/>
      <c r="FR310" s="338"/>
      <c r="FS310" s="338"/>
      <c r="FT310" s="338"/>
      <c r="FU310" s="338"/>
      <c r="FV310" s="338"/>
      <c r="FW310" s="338"/>
      <c r="FX310" s="338"/>
      <c r="FY310" s="338"/>
      <c r="FZ310" s="338"/>
      <c r="GA310" s="338"/>
      <c r="GB310" s="338"/>
      <c r="GC310" s="338"/>
      <c r="GD310" s="338"/>
      <c r="GE310" s="338"/>
      <c r="GF310" s="338"/>
      <c r="GG310" s="338"/>
      <c r="GH310" s="338"/>
      <c r="GI310" s="338"/>
      <c r="GJ310" s="338"/>
      <c r="GK310" s="338"/>
      <c r="GL310" s="338"/>
      <c r="GM310" s="338"/>
      <c r="GN310" s="338"/>
      <c r="GO310" s="338"/>
      <c r="GP310" s="338"/>
      <c r="GQ310" s="338"/>
      <c r="GR310" s="338"/>
      <c r="GS310" s="338"/>
      <c r="GT310" s="338"/>
      <c r="GU310" s="338"/>
      <c r="GV310" s="338"/>
      <c r="GW310" s="338"/>
      <c r="GX310" s="338"/>
      <c r="GY310" s="338"/>
      <c r="GZ310" s="338"/>
      <c r="HA310" s="338"/>
      <c r="HB310" s="338"/>
      <c r="HC310" s="338"/>
      <c r="HD310" s="338"/>
      <c r="HE310" s="338"/>
      <c r="HF310" s="338"/>
      <c r="HG310" s="338"/>
      <c r="HH310" s="338"/>
      <c r="HI310" s="338"/>
      <c r="HJ310" s="338"/>
      <c r="HK310" s="338"/>
      <c r="HL310" s="338"/>
      <c r="HM310" s="338"/>
      <c r="HN310" s="338"/>
      <c r="HO310" s="338"/>
      <c r="HP310" s="338"/>
      <c r="HQ310" s="338"/>
      <c r="HR310" s="338"/>
      <c r="HS310" s="338"/>
      <c r="HT310" s="338"/>
      <c r="HU310" s="338"/>
      <c r="HV310" s="338"/>
      <c r="HW310" s="338"/>
      <c r="HX310" s="338"/>
      <c r="HY310" s="338"/>
      <c r="HZ310" s="338"/>
      <c r="IA310" s="338"/>
      <c r="IB310" s="338"/>
      <c r="IC310" s="338"/>
      <c r="ID310" s="338"/>
      <c r="IE310" s="338"/>
      <c r="IF310" s="338"/>
      <c r="IG310" s="338"/>
      <c r="IH310" s="338"/>
      <c r="II310" s="338"/>
      <c r="IJ310" s="338"/>
      <c r="IK310" s="338"/>
      <c r="IL310" s="338"/>
      <c r="IM310" s="338"/>
      <c r="IN310" s="338"/>
      <c r="IO310" s="338"/>
      <c r="IP310" s="338"/>
      <c r="IQ310" s="338"/>
      <c r="IR310" s="338"/>
      <c r="IS310" s="338"/>
      <c r="IT310" s="338"/>
      <c r="IU310" s="338"/>
      <c r="IV310" s="338"/>
      <c r="IW310" s="338"/>
      <c r="IX310" s="338"/>
      <c r="IY310" s="338"/>
      <c r="IZ310" s="338"/>
      <c r="JA310" s="338"/>
      <c r="JB310" s="338"/>
      <c r="JC310" s="338"/>
      <c r="JD310" s="338"/>
      <c r="JE310" s="338"/>
      <c r="JF310" s="338"/>
      <c r="JG310" s="338"/>
      <c r="JH310" s="338"/>
      <c r="JI310" s="338"/>
      <c r="JJ310" s="338"/>
      <c r="JK310" s="338"/>
      <c r="JL310" s="338"/>
      <c r="JM310" s="338"/>
      <c r="JN310" s="338"/>
      <c r="JO310" s="338"/>
      <c r="JP310" s="338"/>
      <c r="JQ310" s="338"/>
      <c r="JR310" s="338"/>
      <c r="JS310" s="338"/>
      <c r="JT310" s="338"/>
      <c r="JU310" s="338"/>
      <c r="JV310" s="338"/>
      <c r="JW310" s="338"/>
      <c r="JX310" s="338"/>
      <c r="JY310" s="338"/>
      <c r="JZ310" s="338"/>
      <c r="KA310" s="338"/>
      <c r="KB310" s="338"/>
      <c r="KC310" s="338"/>
      <c r="KD310" s="338"/>
      <c r="KE310" s="338"/>
      <c r="KF310" s="338"/>
      <c r="KG310" s="338"/>
      <c r="KH310" s="338"/>
      <c r="KI310" s="338"/>
      <c r="KJ310" s="338"/>
      <c r="KK310" s="338"/>
    </row>
    <row r="311" spans="1:297" s="240" customFormat="1" ht="15" x14ac:dyDescent="0.25">
      <c r="A311" s="221"/>
      <c r="B311" s="339" t="s">
        <v>514</v>
      </c>
      <c r="C311" s="451" t="s">
        <v>723</v>
      </c>
      <c r="D311" s="451"/>
      <c r="E311" s="451"/>
      <c r="F311" s="451"/>
      <c r="G311" s="451"/>
      <c r="H311" s="451"/>
      <c r="I311" s="452" t="s">
        <v>565</v>
      </c>
      <c r="J311" s="452"/>
      <c r="K311" s="452"/>
      <c r="L311" s="452"/>
      <c r="M311" s="452"/>
      <c r="N311" s="452"/>
      <c r="O311" s="220"/>
      <c r="P311" s="220"/>
      <c r="Q311" s="228"/>
      <c r="R311" s="228"/>
      <c r="S311" s="220"/>
      <c r="T311" s="220"/>
      <c r="U311" s="220"/>
      <c r="V311" s="220"/>
      <c r="W311" s="220"/>
      <c r="X311" s="220"/>
      <c r="Y311" s="220"/>
      <c r="Z311" s="220"/>
      <c r="AA311" s="220"/>
      <c r="AB311" s="225"/>
      <c r="AC311" s="225"/>
      <c r="AD311" s="225"/>
      <c r="AE311" s="225"/>
      <c r="AF311" s="225"/>
      <c r="AG311" s="225"/>
      <c r="AH311" s="225"/>
      <c r="AI311" s="225"/>
      <c r="AJ311" s="225"/>
      <c r="AK311" s="225"/>
      <c r="AL311" s="225"/>
      <c r="AM311" s="225"/>
      <c r="AN311" s="225"/>
      <c r="AO311" s="225"/>
      <c r="AP311" s="225"/>
      <c r="AQ311" s="225"/>
      <c r="AR311" s="225"/>
      <c r="AS311" s="225"/>
      <c r="AT311" s="225"/>
      <c r="AU311" s="225"/>
      <c r="AV311" s="225"/>
      <c r="AW311" s="225"/>
      <c r="AX311" s="225"/>
      <c r="AY311" s="225"/>
      <c r="AZ311" s="225"/>
      <c r="BA311" s="225"/>
      <c r="BB311" s="225"/>
      <c r="BC311" s="225"/>
      <c r="BD311" s="225"/>
      <c r="BE311" s="225"/>
      <c r="BF311" s="225"/>
      <c r="BG311" s="225"/>
      <c r="BH311" s="225"/>
      <c r="BI311" s="225"/>
      <c r="BJ311" s="225"/>
      <c r="BK311" s="225"/>
      <c r="BL311" s="225"/>
      <c r="BM311" s="225"/>
      <c r="BN311" s="225"/>
      <c r="BO311" s="225"/>
      <c r="BP311" s="225"/>
      <c r="BQ311" s="225"/>
      <c r="BR311" s="225"/>
      <c r="BS311" s="225"/>
      <c r="BT311" s="225"/>
      <c r="BU311" s="225"/>
      <c r="BV311" s="225"/>
      <c r="BW311" s="225"/>
      <c r="BX311" s="225"/>
      <c r="BY311" s="225"/>
      <c r="BZ311" s="225"/>
      <c r="CA311" s="225"/>
      <c r="CB311" s="225"/>
      <c r="CC311" s="225"/>
      <c r="CD311" s="225"/>
      <c r="CE311" s="225"/>
      <c r="CF311" s="225"/>
      <c r="CG311" s="225"/>
      <c r="CH311" s="225"/>
      <c r="CI311" s="225"/>
      <c r="CJ311" s="225"/>
      <c r="CK311" s="225"/>
      <c r="CL311" s="225"/>
      <c r="CM311" s="225"/>
      <c r="CN311" s="225"/>
      <c r="CO311" s="225"/>
      <c r="CP311" s="225"/>
      <c r="CQ311" s="225"/>
      <c r="CR311" s="225"/>
      <c r="CS311" s="225"/>
      <c r="CT311" s="225"/>
      <c r="CU311" s="225"/>
      <c r="CV311" s="225"/>
      <c r="CW311" s="225"/>
      <c r="CX311" s="225"/>
      <c r="CY311" s="225"/>
      <c r="CZ311" s="225"/>
      <c r="DA311" s="225"/>
      <c r="DB311" s="225"/>
      <c r="DC311" s="225"/>
      <c r="DD311" s="225"/>
      <c r="DE311" s="225"/>
      <c r="DF311" s="225"/>
      <c r="DG311" s="225"/>
      <c r="DH311" s="225"/>
      <c r="DI311" s="225"/>
      <c r="DJ311" s="225"/>
      <c r="DK311" s="225"/>
      <c r="DL311" s="225"/>
      <c r="DM311" s="225"/>
      <c r="DN311" s="225"/>
      <c r="DO311" s="225"/>
      <c r="DP311" s="225"/>
      <c r="DQ311" s="225"/>
      <c r="DR311" s="225"/>
      <c r="DS311" s="225"/>
      <c r="DT311" s="225"/>
      <c r="DU311" s="225"/>
      <c r="DV311" s="225"/>
      <c r="DW311" s="225"/>
      <c r="DX311" s="225"/>
      <c r="DY311" s="225"/>
      <c r="DZ311" s="225"/>
      <c r="EA311" s="225"/>
      <c r="EB311" s="225"/>
      <c r="EC311" s="225"/>
      <c r="ED311" s="225"/>
      <c r="EE311" s="225"/>
      <c r="EF311" s="225"/>
      <c r="EG311" s="225"/>
      <c r="EH311" s="225"/>
      <c r="EI311" s="225"/>
      <c r="EJ311" s="225"/>
      <c r="EK311" s="225"/>
      <c r="EL311" s="225"/>
      <c r="EM311" s="225"/>
      <c r="EN311" s="225"/>
      <c r="EO311" s="225"/>
      <c r="EP311" s="225"/>
      <c r="EQ311" s="225"/>
      <c r="ER311" s="225"/>
      <c r="ES311" s="225"/>
      <c r="ET311" s="225"/>
      <c r="EU311" s="225"/>
      <c r="EV311" s="225"/>
      <c r="EW311" s="225"/>
      <c r="EX311" s="225"/>
      <c r="EY311" s="225"/>
      <c r="EZ311" s="225"/>
      <c r="FA311" s="225"/>
      <c r="FB311" s="225"/>
      <c r="FC311" s="225"/>
      <c r="FD311" s="225"/>
      <c r="FE311" s="225"/>
      <c r="FF311" s="225"/>
      <c r="FG311" s="225"/>
      <c r="FH311" s="225"/>
      <c r="FI311" s="225"/>
      <c r="FJ311" s="225"/>
      <c r="FK311" s="225"/>
      <c r="FL311" s="225"/>
      <c r="FM311" s="225"/>
      <c r="FN311" s="225"/>
      <c r="FO311" s="225"/>
      <c r="FP311" s="225"/>
      <c r="FQ311" s="225"/>
      <c r="FR311" s="225"/>
      <c r="FS311" s="225"/>
      <c r="FT311" s="225"/>
      <c r="FU311" s="225"/>
      <c r="FV311" s="225"/>
      <c r="FW311" s="225"/>
      <c r="FX311" s="225"/>
      <c r="FY311" s="225"/>
      <c r="FZ311" s="225"/>
      <c r="GA311" s="225"/>
      <c r="GB311" s="225"/>
      <c r="GC311" s="225"/>
      <c r="GD311" s="225"/>
      <c r="GE311" s="225"/>
      <c r="GF311" s="225"/>
      <c r="GG311" s="225"/>
      <c r="GH311" s="225"/>
      <c r="GI311" s="225"/>
      <c r="GJ311" s="225"/>
      <c r="GK311" s="225"/>
      <c r="GL311" s="225"/>
      <c r="GM311" s="225"/>
      <c r="GN311" s="225"/>
      <c r="GO311" s="225"/>
      <c r="GP311" s="225"/>
      <c r="GQ311" s="225"/>
      <c r="GR311" s="225"/>
      <c r="GS311" s="225"/>
      <c r="GT311" s="225"/>
      <c r="GU311" s="225"/>
      <c r="GV311" s="225"/>
      <c r="GW311" s="225"/>
      <c r="GX311" s="225"/>
      <c r="GY311" s="225"/>
      <c r="GZ311" s="225"/>
      <c r="HA311" s="225"/>
      <c r="HB311" s="225"/>
      <c r="HC311" s="225"/>
      <c r="HD311" s="225"/>
      <c r="HE311" s="225"/>
      <c r="HF311" s="225"/>
      <c r="HG311" s="225"/>
      <c r="HH311" s="225"/>
      <c r="HI311" s="225"/>
      <c r="HJ311" s="225"/>
      <c r="HK311" s="225"/>
      <c r="HL311" s="225"/>
      <c r="HM311" s="225"/>
      <c r="HN311" s="225"/>
      <c r="HO311" s="225"/>
      <c r="HP311" s="225"/>
      <c r="HQ311" s="225"/>
      <c r="HR311" s="225"/>
      <c r="HS311" s="225"/>
      <c r="HT311" s="225"/>
      <c r="HU311" s="225"/>
      <c r="HV311" s="225"/>
      <c r="HW311" s="225"/>
      <c r="HX311" s="225"/>
      <c r="HY311" s="225"/>
      <c r="HZ311" s="225"/>
      <c r="IA311" s="225"/>
      <c r="IB311" s="225"/>
      <c r="IC311" s="225"/>
      <c r="ID311" s="225"/>
      <c r="IE311" s="225"/>
      <c r="IF311" s="225"/>
      <c r="IG311" s="225"/>
      <c r="IH311" s="225"/>
      <c r="II311" s="225"/>
      <c r="IJ311" s="225"/>
      <c r="IK311" s="225"/>
      <c r="IL311" s="225"/>
      <c r="IM311" s="225"/>
      <c r="IN311" s="225"/>
      <c r="IO311" s="225"/>
      <c r="IP311" s="225"/>
      <c r="IQ311" s="225"/>
      <c r="IR311" s="225"/>
      <c r="IS311" s="225"/>
      <c r="IT311" s="225"/>
      <c r="IU311" s="225"/>
      <c r="IV311" s="225"/>
      <c r="IW311" s="225"/>
      <c r="IX311" s="225"/>
      <c r="IY311" s="225"/>
      <c r="IZ311" s="225"/>
      <c r="JA311" s="225"/>
      <c r="JB311" s="225"/>
      <c r="JC311" s="225"/>
      <c r="JD311" s="225"/>
      <c r="JE311" s="225"/>
      <c r="JF311" s="225"/>
      <c r="JG311" s="225"/>
      <c r="JH311" s="225"/>
      <c r="JI311" s="225"/>
      <c r="JJ311" s="225"/>
      <c r="JK311" s="225"/>
      <c r="JL311" s="225"/>
      <c r="JM311" s="225"/>
      <c r="JN311" s="225" t="s">
        <v>472</v>
      </c>
      <c r="JO311" s="225" t="s">
        <v>472</v>
      </c>
      <c r="JP311" s="225" t="s">
        <v>472</v>
      </c>
      <c r="JQ311" s="225" t="s">
        <v>472</v>
      </c>
      <c r="JR311" s="225" t="s">
        <v>472</v>
      </c>
      <c r="JS311" s="225" t="s">
        <v>472</v>
      </c>
      <c r="JT311" s="225" t="s">
        <v>472</v>
      </c>
      <c r="JU311" s="225" t="s">
        <v>472</v>
      </c>
      <c r="JV311" s="225" t="s">
        <v>472</v>
      </c>
      <c r="JW311" s="225" t="s">
        <v>472</v>
      </c>
      <c r="JX311" s="225" t="s">
        <v>472</v>
      </c>
      <c r="JY311" s="225" t="s">
        <v>472</v>
      </c>
      <c r="JZ311" s="225"/>
      <c r="KA311" s="225"/>
      <c r="KB311" s="225"/>
      <c r="KC311" s="225"/>
      <c r="KD311" s="225"/>
      <c r="KE311" s="225"/>
      <c r="KF311" s="225"/>
      <c r="KG311" s="225"/>
      <c r="KH311" s="225"/>
      <c r="KI311" s="225"/>
      <c r="KJ311" s="225"/>
      <c r="KK311" s="225"/>
    </row>
    <row r="312" spans="1:297" s="340" customFormat="1" ht="28.5" customHeight="1" x14ac:dyDescent="0.25">
      <c r="A312" s="230"/>
      <c r="B312" s="339"/>
      <c r="C312" s="453" t="s">
        <v>515</v>
      </c>
      <c r="D312" s="453"/>
      <c r="E312" s="453"/>
      <c r="F312" s="453"/>
      <c r="G312" s="453"/>
      <c r="H312" s="453"/>
      <c r="I312" s="453"/>
      <c r="J312" s="453"/>
      <c r="K312" s="453"/>
      <c r="L312" s="453"/>
      <c r="M312" s="453"/>
      <c r="N312" s="453"/>
      <c r="Q312" s="341"/>
      <c r="R312" s="341"/>
      <c r="AB312" s="342"/>
      <c r="AC312" s="342"/>
      <c r="AD312" s="342"/>
      <c r="AE312" s="342"/>
      <c r="AF312" s="342"/>
      <c r="AG312" s="342"/>
      <c r="AH312" s="342"/>
      <c r="AI312" s="342"/>
      <c r="AJ312" s="342"/>
      <c r="AK312" s="342"/>
      <c r="AL312" s="342"/>
      <c r="AM312" s="342"/>
      <c r="AN312" s="342"/>
      <c r="AO312" s="342"/>
      <c r="AP312" s="342"/>
      <c r="AQ312" s="342"/>
      <c r="AR312" s="342"/>
      <c r="AS312" s="342"/>
      <c r="AT312" s="342"/>
      <c r="AU312" s="342"/>
      <c r="AV312" s="342"/>
      <c r="AW312" s="342"/>
      <c r="AX312" s="342"/>
      <c r="AY312" s="342"/>
      <c r="AZ312" s="342"/>
      <c r="BA312" s="342"/>
      <c r="BB312" s="342"/>
      <c r="BC312" s="342"/>
      <c r="BD312" s="342"/>
      <c r="BE312" s="342"/>
      <c r="BF312" s="342"/>
      <c r="BG312" s="342"/>
      <c r="BH312" s="342"/>
      <c r="BI312" s="342"/>
      <c r="BJ312" s="342"/>
      <c r="BK312" s="342"/>
      <c r="BL312" s="342"/>
      <c r="BM312" s="342"/>
      <c r="BN312" s="342"/>
      <c r="BO312" s="342"/>
      <c r="BP312" s="342"/>
      <c r="BQ312" s="342"/>
      <c r="BR312" s="342"/>
      <c r="BS312" s="342"/>
      <c r="BT312" s="342"/>
      <c r="BU312" s="342"/>
      <c r="BV312" s="342"/>
      <c r="BW312" s="342"/>
      <c r="BX312" s="342"/>
      <c r="BY312" s="342"/>
      <c r="BZ312" s="342"/>
      <c r="CA312" s="342"/>
      <c r="CB312" s="342"/>
      <c r="CC312" s="342"/>
      <c r="CD312" s="342"/>
      <c r="CE312" s="342"/>
      <c r="CF312" s="342"/>
      <c r="CG312" s="342"/>
      <c r="CH312" s="342"/>
      <c r="CI312" s="342"/>
      <c r="CJ312" s="342"/>
      <c r="CK312" s="342"/>
      <c r="CL312" s="342"/>
      <c r="CM312" s="342"/>
      <c r="CN312" s="342"/>
      <c r="CO312" s="342"/>
      <c r="CP312" s="342"/>
      <c r="CQ312" s="342"/>
      <c r="CR312" s="342"/>
      <c r="CS312" s="342"/>
      <c r="CT312" s="342"/>
      <c r="CU312" s="342"/>
      <c r="CV312" s="342"/>
      <c r="CW312" s="342"/>
      <c r="CX312" s="342"/>
      <c r="CY312" s="342"/>
      <c r="CZ312" s="342"/>
      <c r="DA312" s="342"/>
      <c r="DB312" s="342"/>
      <c r="DC312" s="342"/>
      <c r="DD312" s="342"/>
      <c r="DE312" s="342"/>
      <c r="DF312" s="342"/>
      <c r="DG312" s="342"/>
      <c r="DH312" s="342"/>
      <c r="DI312" s="342"/>
      <c r="DJ312" s="342"/>
      <c r="DK312" s="342"/>
      <c r="DL312" s="342"/>
      <c r="DM312" s="342"/>
      <c r="DN312" s="342"/>
      <c r="DO312" s="342"/>
      <c r="DP312" s="342"/>
      <c r="DQ312" s="342"/>
      <c r="DR312" s="342"/>
      <c r="DS312" s="342"/>
      <c r="DT312" s="342"/>
      <c r="DU312" s="342"/>
      <c r="DV312" s="342"/>
      <c r="DW312" s="342"/>
      <c r="DX312" s="342"/>
      <c r="DY312" s="342"/>
      <c r="DZ312" s="342"/>
      <c r="EA312" s="342"/>
      <c r="EB312" s="342"/>
      <c r="EC312" s="342"/>
      <c r="ED312" s="342"/>
      <c r="EE312" s="342"/>
      <c r="EF312" s="342"/>
      <c r="EG312" s="342"/>
      <c r="EH312" s="342"/>
      <c r="EI312" s="342"/>
      <c r="EJ312" s="342"/>
      <c r="EK312" s="342"/>
      <c r="EL312" s="342"/>
      <c r="EM312" s="342"/>
      <c r="EN312" s="342"/>
      <c r="EO312" s="342"/>
      <c r="EP312" s="342"/>
      <c r="EQ312" s="342"/>
      <c r="ER312" s="342"/>
      <c r="ES312" s="342"/>
      <c r="ET312" s="342"/>
      <c r="EU312" s="342"/>
      <c r="EV312" s="342"/>
      <c r="EW312" s="342"/>
      <c r="EX312" s="342"/>
      <c r="EY312" s="342"/>
      <c r="EZ312" s="342"/>
      <c r="FA312" s="342"/>
      <c r="FB312" s="342"/>
      <c r="FC312" s="342"/>
      <c r="FD312" s="342"/>
      <c r="FE312" s="342"/>
      <c r="FF312" s="342"/>
      <c r="FG312" s="342"/>
      <c r="FH312" s="342"/>
      <c r="FI312" s="342"/>
      <c r="FJ312" s="342"/>
      <c r="FK312" s="342"/>
      <c r="FL312" s="342"/>
      <c r="FM312" s="342"/>
      <c r="FN312" s="342"/>
      <c r="FO312" s="342"/>
      <c r="FP312" s="342"/>
      <c r="FQ312" s="342"/>
      <c r="FR312" s="342"/>
      <c r="FS312" s="342"/>
      <c r="FT312" s="342"/>
      <c r="FU312" s="342"/>
      <c r="FV312" s="342"/>
      <c r="FW312" s="342"/>
      <c r="FX312" s="342"/>
      <c r="FY312" s="342"/>
      <c r="FZ312" s="342"/>
      <c r="GA312" s="342"/>
      <c r="GB312" s="342"/>
      <c r="GC312" s="342"/>
      <c r="GD312" s="342"/>
      <c r="GE312" s="342"/>
      <c r="GF312" s="342"/>
      <c r="GG312" s="342"/>
      <c r="GH312" s="342"/>
      <c r="GI312" s="342"/>
      <c r="GJ312" s="342"/>
      <c r="GK312" s="342"/>
      <c r="GL312" s="342"/>
      <c r="GM312" s="342"/>
      <c r="GN312" s="342"/>
      <c r="GO312" s="342"/>
      <c r="GP312" s="342"/>
      <c r="GQ312" s="342"/>
      <c r="GR312" s="342"/>
      <c r="GS312" s="342"/>
      <c r="GT312" s="342"/>
      <c r="GU312" s="342"/>
      <c r="GV312" s="342"/>
      <c r="GW312" s="342"/>
      <c r="GX312" s="342"/>
      <c r="GY312" s="342"/>
      <c r="GZ312" s="342"/>
      <c r="HA312" s="342"/>
      <c r="HB312" s="342"/>
      <c r="HC312" s="342"/>
      <c r="HD312" s="342"/>
      <c r="HE312" s="342"/>
      <c r="HF312" s="342"/>
      <c r="HG312" s="342"/>
      <c r="HH312" s="342"/>
      <c r="HI312" s="342"/>
      <c r="HJ312" s="342"/>
      <c r="HK312" s="342"/>
      <c r="HL312" s="342"/>
      <c r="HM312" s="342"/>
      <c r="HN312" s="342"/>
      <c r="HO312" s="342"/>
      <c r="HP312" s="342"/>
      <c r="HQ312" s="342"/>
      <c r="HR312" s="342"/>
      <c r="HS312" s="342"/>
      <c r="HT312" s="342"/>
      <c r="HU312" s="342"/>
      <c r="HV312" s="342"/>
      <c r="HW312" s="342"/>
      <c r="HX312" s="342"/>
      <c r="HY312" s="342"/>
      <c r="HZ312" s="342"/>
      <c r="IA312" s="342"/>
      <c r="IB312" s="342"/>
      <c r="IC312" s="342"/>
      <c r="ID312" s="342"/>
      <c r="IE312" s="342"/>
      <c r="IF312" s="342"/>
      <c r="IG312" s="342"/>
      <c r="IH312" s="342"/>
      <c r="II312" s="342"/>
      <c r="IJ312" s="342"/>
      <c r="IK312" s="342"/>
      <c r="IL312" s="342"/>
      <c r="IM312" s="342"/>
      <c r="IN312" s="342"/>
      <c r="IO312" s="342"/>
      <c r="IP312" s="342"/>
      <c r="IQ312" s="342"/>
      <c r="IR312" s="342"/>
      <c r="IS312" s="342"/>
      <c r="IT312" s="342"/>
      <c r="IU312" s="342"/>
      <c r="IV312" s="342"/>
      <c r="IW312" s="342"/>
      <c r="IX312" s="342"/>
      <c r="IY312" s="342"/>
      <c r="IZ312" s="342"/>
      <c r="JA312" s="342"/>
      <c r="JB312" s="342"/>
      <c r="JC312" s="342"/>
      <c r="JD312" s="342"/>
      <c r="JE312" s="342"/>
      <c r="JF312" s="342"/>
      <c r="JG312" s="342"/>
      <c r="JH312" s="342"/>
      <c r="JI312" s="342"/>
      <c r="JJ312" s="342"/>
      <c r="JK312" s="342"/>
      <c r="JL312" s="342"/>
      <c r="JM312" s="342"/>
      <c r="JN312" s="342"/>
      <c r="JO312" s="342"/>
      <c r="JP312" s="342"/>
      <c r="JQ312" s="342"/>
      <c r="JR312" s="342"/>
      <c r="JS312" s="342"/>
      <c r="JT312" s="342"/>
      <c r="JU312" s="342"/>
      <c r="JV312" s="342"/>
      <c r="JW312" s="342"/>
      <c r="JX312" s="342"/>
      <c r="JY312" s="342"/>
      <c r="JZ312" s="342"/>
      <c r="KA312" s="342"/>
      <c r="KB312" s="342"/>
      <c r="KC312" s="342"/>
      <c r="KD312" s="342"/>
      <c r="KE312" s="342"/>
      <c r="KF312" s="342"/>
      <c r="KG312" s="342"/>
      <c r="KH312" s="342"/>
      <c r="KI312" s="342"/>
      <c r="KJ312" s="342"/>
      <c r="KK312" s="342"/>
    </row>
    <row r="313" spans="1:297" s="240" customFormat="1" ht="15" x14ac:dyDescent="0.25">
      <c r="A313" s="221"/>
      <c r="B313" s="339" t="s">
        <v>516</v>
      </c>
      <c r="C313" s="451" t="s">
        <v>724</v>
      </c>
      <c r="D313" s="451"/>
      <c r="E313" s="451"/>
      <c r="F313" s="451"/>
      <c r="G313" s="451"/>
      <c r="H313" s="451"/>
      <c r="I313" s="452" t="s">
        <v>725</v>
      </c>
      <c r="J313" s="452"/>
      <c r="K313" s="452"/>
      <c r="L313" s="452"/>
      <c r="M313" s="452"/>
      <c r="N313" s="452"/>
      <c r="O313" s="220"/>
      <c r="P313" s="220"/>
      <c r="Q313" s="228"/>
      <c r="R313" s="228"/>
      <c r="S313" s="220"/>
      <c r="T313" s="220"/>
      <c r="U313" s="220"/>
      <c r="V313" s="220"/>
      <c r="W313" s="220"/>
      <c r="X313" s="220"/>
      <c r="Y313" s="220"/>
      <c r="Z313" s="220"/>
      <c r="AA313" s="220"/>
      <c r="AB313" s="225"/>
      <c r="AC313" s="225"/>
      <c r="AD313" s="225"/>
      <c r="AE313" s="225"/>
      <c r="AF313" s="225"/>
      <c r="AG313" s="225"/>
      <c r="AH313" s="225"/>
      <c r="AI313" s="225"/>
      <c r="AJ313" s="225"/>
      <c r="AK313" s="225"/>
      <c r="AL313" s="225"/>
      <c r="AM313" s="225"/>
      <c r="AN313" s="225"/>
      <c r="AO313" s="225"/>
      <c r="AP313" s="225"/>
      <c r="AQ313" s="225"/>
      <c r="AR313" s="225"/>
      <c r="AS313" s="225"/>
      <c r="AT313" s="225"/>
      <c r="AU313" s="225"/>
      <c r="AV313" s="225"/>
      <c r="AW313" s="225"/>
      <c r="AX313" s="225"/>
      <c r="AY313" s="225"/>
      <c r="AZ313" s="225"/>
      <c r="BA313" s="225"/>
      <c r="BB313" s="225"/>
      <c r="BC313" s="225"/>
      <c r="BD313" s="225"/>
      <c r="BE313" s="225"/>
      <c r="BF313" s="225"/>
      <c r="BG313" s="225"/>
      <c r="BH313" s="225"/>
      <c r="BI313" s="225"/>
      <c r="BJ313" s="225"/>
      <c r="BK313" s="225"/>
      <c r="BL313" s="225"/>
      <c r="BM313" s="225"/>
      <c r="BN313" s="225"/>
      <c r="BO313" s="225"/>
      <c r="BP313" s="225"/>
      <c r="BQ313" s="225"/>
      <c r="BR313" s="225"/>
      <c r="BS313" s="225"/>
      <c r="BT313" s="225"/>
      <c r="BU313" s="225"/>
      <c r="BV313" s="225"/>
      <c r="BW313" s="225"/>
      <c r="BX313" s="225"/>
      <c r="BY313" s="225"/>
      <c r="BZ313" s="225"/>
      <c r="CA313" s="225"/>
      <c r="CB313" s="225"/>
      <c r="CC313" s="225"/>
      <c r="CD313" s="225"/>
      <c r="CE313" s="225"/>
      <c r="CF313" s="225"/>
      <c r="CG313" s="225"/>
      <c r="CH313" s="225"/>
      <c r="CI313" s="225"/>
      <c r="CJ313" s="225"/>
      <c r="CK313" s="225"/>
      <c r="CL313" s="225"/>
      <c r="CM313" s="225"/>
      <c r="CN313" s="225"/>
      <c r="CO313" s="225"/>
      <c r="CP313" s="225"/>
      <c r="CQ313" s="225"/>
      <c r="CR313" s="225"/>
      <c r="CS313" s="225"/>
      <c r="CT313" s="225"/>
      <c r="CU313" s="225"/>
      <c r="CV313" s="225"/>
      <c r="CW313" s="225"/>
      <c r="CX313" s="225"/>
      <c r="CY313" s="225"/>
      <c r="CZ313" s="225"/>
      <c r="DA313" s="225"/>
      <c r="DB313" s="225"/>
      <c r="DC313" s="225"/>
      <c r="DD313" s="225"/>
      <c r="DE313" s="225"/>
      <c r="DF313" s="225"/>
      <c r="DG313" s="225"/>
      <c r="DH313" s="225"/>
      <c r="DI313" s="225"/>
      <c r="DJ313" s="225"/>
      <c r="DK313" s="225"/>
      <c r="DL313" s="225"/>
      <c r="DM313" s="225"/>
      <c r="DN313" s="225"/>
      <c r="DO313" s="225"/>
      <c r="DP313" s="225"/>
      <c r="DQ313" s="225"/>
      <c r="DR313" s="225"/>
      <c r="DS313" s="225"/>
      <c r="DT313" s="225"/>
      <c r="DU313" s="225"/>
      <c r="DV313" s="225"/>
      <c r="DW313" s="225"/>
      <c r="DX313" s="225"/>
      <c r="DY313" s="225"/>
      <c r="DZ313" s="225"/>
      <c r="EA313" s="225"/>
      <c r="EB313" s="225"/>
      <c r="EC313" s="225"/>
      <c r="ED313" s="225"/>
      <c r="EE313" s="225"/>
      <c r="EF313" s="225"/>
      <c r="EG313" s="225"/>
      <c r="EH313" s="225"/>
      <c r="EI313" s="225"/>
      <c r="EJ313" s="225"/>
      <c r="EK313" s="225"/>
      <c r="EL313" s="225"/>
      <c r="EM313" s="225"/>
      <c r="EN313" s="225"/>
      <c r="EO313" s="225"/>
      <c r="EP313" s="225"/>
      <c r="EQ313" s="225"/>
      <c r="ER313" s="225"/>
      <c r="ES313" s="225"/>
      <c r="ET313" s="225"/>
      <c r="EU313" s="225"/>
      <c r="EV313" s="225"/>
      <c r="EW313" s="225"/>
      <c r="EX313" s="225"/>
      <c r="EY313" s="225"/>
      <c r="EZ313" s="225"/>
      <c r="FA313" s="225"/>
      <c r="FB313" s="225"/>
      <c r="FC313" s="225"/>
      <c r="FD313" s="225"/>
      <c r="FE313" s="225"/>
      <c r="FF313" s="225"/>
      <c r="FG313" s="225"/>
      <c r="FH313" s="225"/>
      <c r="FI313" s="225"/>
      <c r="FJ313" s="225"/>
      <c r="FK313" s="225"/>
      <c r="FL313" s="225"/>
      <c r="FM313" s="225"/>
      <c r="FN313" s="225"/>
      <c r="FO313" s="225"/>
      <c r="FP313" s="225"/>
      <c r="FQ313" s="225"/>
      <c r="FR313" s="225"/>
      <c r="FS313" s="225"/>
      <c r="FT313" s="225"/>
      <c r="FU313" s="225"/>
      <c r="FV313" s="225"/>
      <c r="FW313" s="225"/>
      <c r="FX313" s="225"/>
      <c r="FY313" s="225"/>
      <c r="FZ313" s="225"/>
      <c r="GA313" s="225"/>
      <c r="GB313" s="225"/>
      <c r="GC313" s="225"/>
      <c r="GD313" s="225"/>
      <c r="GE313" s="225"/>
      <c r="GF313" s="225"/>
      <c r="GG313" s="225"/>
      <c r="GH313" s="225"/>
      <c r="GI313" s="225"/>
      <c r="GJ313" s="225"/>
      <c r="GK313" s="225"/>
      <c r="GL313" s="225"/>
      <c r="GM313" s="225"/>
      <c r="GN313" s="225"/>
      <c r="GO313" s="225"/>
      <c r="GP313" s="225"/>
      <c r="GQ313" s="225"/>
      <c r="GR313" s="225"/>
      <c r="GS313" s="225"/>
      <c r="GT313" s="225"/>
      <c r="GU313" s="225"/>
      <c r="GV313" s="225"/>
      <c r="GW313" s="225"/>
      <c r="GX313" s="225"/>
      <c r="GY313" s="225"/>
      <c r="GZ313" s="225"/>
      <c r="HA313" s="225"/>
      <c r="HB313" s="225"/>
      <c r="HC313" s="225"/>
      <c r="HD313" s="225"/>
      <c r="HE313" s="225"/>
      <c r="HF313" s="225"/>
      <c r="HG313" s="225"/>
      <c r="HH313" s="225"/>
      <c r="HI313" s="225"/>
      <c r="HJ313" s="225"/>
      <c r="HK313" s="225"/>
      <c r="HL313" s="225"/>
      <c r="HM313" s="225"/>
      <c r="HN313" s="225"/>
      <c r="HO313" s="225"/>
      <c r="HP313" s="225"/>
      <c r="HQ313" s="225"/>
      <c r="HR313" s="225"/>
      <c r="HS313" s="225"/>
      <c r="HT313" s="225"/>
      <c r="HU313" s="225"/>
      <c r="HV313" s="225"/>
      <c r="HW313" s="225"/>
      <c r="HX313" s="225"/>
      <c r="HY313" s="225"/>
      <c r="HZ313" s="225"/>
      <c r="IA313" s="225"/>
      <c r="IB313" s="225"/>
      <c r="IC313" s="225"/>
      <c r="ID313" s="225"/>
      <c r="IE313" s="225"/>
      <c r="IF313" s="225"/>
      <c r="IG313" s="225"/>
      <c r="IH313" s="225"/>
      <c r="II313" s="225"/>
      <c r="IJ313" s="225"/>
      <c r="IK313" s="225"/>
      <c r="IL313" s="225"/>
      <c r="IM313" s="225"/>
      <c r="IN313" s="225"/>
      <c r="IO313" s="225"/>
      <c r="IP313" s="225"/>
      <c r="IQ313" s="225"/>
      <c r="IR313" s="225"/>
      <c r="IS313" s="225"/>
      <c r="IT313" s="225"/>
      <c r="IU313" s="225"/>
      <c r="IV313" s="225"/>
      <c r="IW313" s="225"/>
      <c r="IX313" s="225"/>
      <c r="IY313" s="225"/>
      <c r="IZ313" s="225"/>
      <c r="JA313" s="225"/>
      <c r="JB313" s="225"/>
      <c r="JC313" s="225"/>
      <c r="JD313" s="225"/>
      <c r="JE313" s="225"/>
      <c r="JF313" s="225"/>
      <c r="JG313" s="225"/>
      <c r="JH313" s="225"/>
      <c r="JI313" s="225"/>
      <c r="JJ313" s="225"/>
      <c r="JK313" s="225"/>
      <c r="JL313" s="225"/>
      <c r="JM313" s="225"/>
      <c r="JN313" s="225"/>
      <c r="JO313" s="225"/>
      <c r="JP313" s="225"/>
      <c r="JQ313" s="225"/>
      <c r="JR313" s="225"/>
      <c r="JS313" s="225"/>
      <c r="JT313" s="225"/>
      <c r="JU313" s="225"/>
      <c r="JV313" s="225"/>
      <c r="JW313" s="225"/>
      <c r="JX313" s="225"/>
      <c r="JY313" s="225"/>
      <c r="JZ313" s="225" t="s">
        <v>472</v>
      </c>
      <c r="KA313" s="225" t="s">
        <v>472</v>
      </c>
      <c r="KB313" s="225" t="s">
        <v>472</v>
      </c>
      <c r="KC313" s="225" t="s">
        <v>472</v>
      </c>
      <c r="KD313" s="225" t="s">
        <v>472</v>
      </c>
      <c r="KE313" s="225" t="s">
        <v>472</v>
      </c>
      <c r="KF313" s="225" t="s">
        <v>472</v>
      </c>
      <c r="KG313" s="225" t="s">
        <v>472</v>
      </c>
      <c r="KH313" s="225" t="s">
        <v>472</v>
      </c>
      <c r="KI313" s="225" t="s">
        <v>472</v>
      </c>
      <c r="KJ313" s="225" t="s">
        <v>472</v>
      </c>
      <c r="KK313" s="225" t="s">
        <v>472</v>
      </c>
    </row>
    <row r="314" spans="1:297" s="340" customFormat="1" ht="16.5" customHeight="1" x14ac:dyDescent="0.25">
      <c r="A314" s="230"/>
      <c r="C314" s="453" t="s">
        <v>515</v>
      </c>
      <c r="D314" s="453"/>
      <c r="E314" s="453"/>
      <c r="F314" s="453"/>
      <c r="G314" s="453"/>
      <c r="H314" s="453"/>
      <c r="I314" s="453"/>
      <c r="J314" s="453"/>
      <c r="K314" s="453"/>
      <c r="L314" s="453"/>
      <c r="M314" s="453"/>
      <c r="N314" s="453"/>
      <c r="Q314" s="341"/>
      <c r="R314" s="341"/>
      <c r="AB314" s="342"/>
      <c r="AC314" s="342"/>
      <c r="AD314" s="342"/>
      <c r="AE314" s="342"/>
      <c r="AF314" s="342"/>
      <c r="AG314" s="342"/>
      <c r="AH314" s="342"/>
      <c r="AI314" s="342"/>
      <c r="AJ314" s="342"/>
      <c r="AK314" s="342"/>
      <c r="AL314" s="342"/>
      <c r="AM314" s="342"/>
      <c r="AN314" s="342"/>
      <c r="AO314" s="342"/>
      <c r="AP314" s="342"/>
      <c r="AQ314" s="342"/>
      <c r="AR314" s="342"/>
      <c r="AS314" s="342"/>
      <c r="AT314" s="342"/>
      <c r="AU314" s="342"/>
      <c r="AV314" s="342"/>
      <c r="AW314" s="342"/>
      <c r="AX314" s="342"/>
      <c r="AY314" s="342"/>
      <c r="AZ314" s="342"/>
      <c r="BA314" s="342"/>
      <c r="BB314" s="342"/>
      <c r="BC314" s="342"/>
      <c r="BD314" s="342"/>
      <c r="BE314" s="342"/>
      <c r="BF314" s="342"/>
      <c r="BG314" s="342"/>
      <c r="BH314" s="342"/>
      <c r="BI314" s="342"/>
      <c r="BJ314" s="342"/>
      <c r="BK314" s="342"/>
      <c r="BL314" s="342"/>
      <c r="BM314" s="342"/>
      <c r="BN314" s="342"/>
      <c r="BO314" s="342"/>
      <c r="BP314" s="342"/>
      <c r="BQ314" s="342"/>
      <c r="BR314" s="342"/>
      <c r="BS314" s="342"/>
      <c r="BT314" s="342"/>
      <c r="BU314" s="342"/>
      <c r="BV314" s="342"/>
      <c r="BW314" s="342"/>
      <c r="BX314" s="342"/>
      <c r="BY314" s="342"/>
      <c r="BZ314" s="342"/>
      <c r="CA314" s="342"/>
      <c r="CB314" s="342"/>
      <c r="CC314" s="342"/>
      <c r="CD314" s="342"/>
      <c r="CE314" s="342"/>
      <c r="CF314" s="342"/>
      <c r="CG314" s="342"/>
      <c r="CH314" s="342"/>
      <c r="CI314" s="342"/>
      <c r="CJ314" s="342"/>
      <c r="CK314" s="342"/>
      <c r="CL314" s="342"/>
      <c r="CM314" s="342"/>
      <c r="CN314" s="342"/>
      <c r="CO314" s="342"/>
      <c r="CP314" s="342"/>
      <c r="CQ314" s="342"/>
      <c r="CR314" s="342"/>
      <c r="CS314" s="342"/>
      <c r="CT314" s="342"/>
      <c r="CU314" s="342"/>
      <c r="CV314" s="342"/>
      <c r="CW314" s="342"/>
      <c r="CX314" s="342"/>
      <c r="CY314" s="342"/>
      <c r="CZ314" s="342"/>
      <c r="DA314" s="342"/>
      <c r="DB314" s="342"/>
      <c r="DC314" s="342"/>
      <c r="DD314" s="342"/>
      <c r="DE314" s="342"/>
      <c r="DF314" s="342"/>
      <c r="DG314" s="342"/>
      <c r="DH314" s="342"/>
      <c r="DI314" s="342"/>
      <c r="DJ314" s="342"/>
      <c r="DK314" s="342"/>
      <c r="DL314" s="342"/>
      <c r="DM314" s="342"/>
      <c r="DN314" s="342"/>
      <c r="DO314" s="342"/>
      <c r="DP314" s="342"/>
      <c r="DQ314" s="342"/>
      <c r="DR314" s="342"/>
      <c r="DS314" s="342"/>
      <c r="DT314" s="342"/>
      <c r="DU314" s="342"/>
      <c r="DV314" s="342"/>
      <c r="DW314" s="342"/>
      <c r="DX314" s="342"/>
      <c r="DY314" s="342"/>
      <c r="DZ314" s="342"/>
      <c r="EA314" s="342"/>
      <c r="EB314" s="342"/>
      <c r="EC314" s="342"/>
      <c r="ED314" s="342"/>
      <c r="EE314" s="342"/>
      <c r="EF314" s="342"/>
      <c r="EG314" s="342"/>
      <c r="EH314" s="342"/>
      <c r="EI314" s="342"/>
      <c r="EJ314" s="342"/>
      <c r="EK314" s="342"/>
      <c r="EL314" s="342"/>
      <c r="EM314" s="342"/>
      <c r="EN314" s="342"/>
      <c r="EO314" s="342"/>
      <c r="EP314" s="342"/>
      <c r="EQ314" s="342"/>
      <c r="ER314" s="342"/>
      <c r="ES314" s="342"/>
      <c r="ET314" s="342"/>
      <c r="EU314" s="342"/>
      <c r="EV314" s="342"/>
      <c r="EW314" s="342"/>
      <c r="EX314" s="342"/>
      <c r="EY314" s="342"/>
      <c r="EZ314" s="342"/>
      <c r="FA314" s="342"/>
      <c r="FB314" s="342"/>
      <c r="FC314" s="342"/>
      <c r="FD314" s="342"/>
      <c r="FE314" s="342"/>
      <c r="FF314" s="342"/>
      <c r="FG314" s="342"/>
      <c r="FH314" s="342"/>
      <c r="FI314" s="342"/>
      <c r="FJ314" s="342"/>
      <c r="FK314" s="342"/>
      <c r="FL314" s="342"/>
      <c r="FM314" s="342"/>
      <c r="FN314" s="342"/>
      <c r="FO314" s="342"/>
      <c r="FP314" s="342"/>
      <c r="FQ314" s="342"/>
      <c r="FR314" s="342"/>
      <c r="FS314" s="342"/>
      <c r="FT314" s="342"/>
      <c r="FU314" s="342"/>
      <c r="FV314" s="342"/>
      <c r="FW314" s="342"/>
      <c r="FX314" s="342"/>
      <c r="FY314" s="342"/>
      <c r="FZ314" s="342"/>
      <c r="GA314" s="342"/>
      <c r="GB314" s="342"/>
      <c r="GC314" s="342"/>
      <c r="GD314" s="342"/>
      <c r="GE314" s="342"/>
      <c r="GF314" s="342"/>
      <c r="GG314" s="342"/>
      <c r="GH314" s="342"/>
      <c r="GI314" s="342"/>
      <c r="GJ314" s="342"/>
      <c r="GK314" s="342"/>
      <c r="GL314" s="342"/>
      <c r="GM314" s="342"/>
      <c r="GN314" s="342"/>
      <c r="GO314" s="342"/>
      <c r="GP314" s="342"/>
      <c r="GQ314" s="342"/>
      <c r="GR314" s="342"/>
      <c r="GS314" s="342"/>
      <c r="GT314" s="342"/>
      <c r="GU314" s="342"/>
      <c r="GV314" s="342"/>
      <c r="GW314" s="342"/>
      <c r="GX314" s="342"/>
      <c r="GY314" s="342"/>
      <c r="GZ314" s="342"/>
      <c r="HA314" s="342"/>
      <c r="HB314" s="342"/>
      <c r="HC314" s="342"/>
      <c r="HD314" s="342"/>
      <c r="HE314" s="342"/>
      <c r="HF314" s="342"/>
      <c r="HG314" s="342"/>
      <c r="HH314" s="342"/>
      <c r="HI314" s="342"/>
      <c r="HJ314" s="342"/>
      <c r="HK314" s="342"/>
      <c r="HL314" s="342"/>
      <c r="HM314" s="342"/>
      <c r="HN314" s="342"/>
      <c r="HO314" s="342"/>
      <c r="HP314" s="342"/>
      <c r="HQ314" s="342"/>
      <c r="HR314" s="342"/>
      <c r="HS314" s="342"/>
      <c r="HT314" s="342"/>
      <c r="HU314" s="342"/>
      <c r="HV314" s="342"/>
      <c r="HW314" s="342"/>
      <c r="HX314" s="342"/>
      <c r="HY314" s="342"/>
      <c r="HZ314" s="342"/>
      <c r="IA314" s="342"/>
      <c r="IB314" s="342"/>
      <c r="IC314" s="342"/>
      <c r="ID314" s="342"/>
      <c r="IE314" s="342"/>
      <c r="IF314" s="342"/>
      <c r="IG314" s="342"/>
      <c r="IH314" s="342"/>
      <c r="II314" s="342"/>
      <c r="IJ314" s="342"/>
      <c r="IK314" s="342"/>
      <c r="IL314" s="342"/>
      <c r="IM314" s="342"/>
      <c r="IN314" s="342"/>
      <c r="IO314" s="342"/>
      <c r="IP314" s="342"/>
      <c r="IQ314" s="342"/>
      <c r="IR314" s="342"/>
      <c r="IS314" s="342"/>
      <c r="IT314" s="342"/>
      <c r="IU314" s="342"/>
      <c r="IV314" s="342"/>
      <c r="IW314" s="342"/>
      <c r="IX314" s="342"/>
      <c r="IY314" s="342"/>
      <c r="IZ314" s="342"/>
      <c r="JA314" s="342"/>
      <c r="JB314" s="342"/>
      <c r="JC314" s="342"/>
      <c r="JD314" s="342"/>
      <c r="JE314" s="342"/>
      <c r="JF314" s="342"/>
      <c r="JG314" s="342"/>
      <c r="JH314" s="342"/>
      <c r="JI314" s="342"/>
      <c r="JJ314" s="342"/>
      <c r="JK314" s="342"/>
      <c r="JL314" s="342"/>
      <c r="JM314" s="342"/>
      <c r="JN314" s="342"/>
      <c r="JO314" s="342"/>
      <c r="JP314" s="342"/>
      <c r="JQ314" s="342"/>
      <c r="JR314" s="342"/>
      <c r="JS314" s="342"/>
      <c r="JT314" s="342"/>
      <c r="JU314" s="342"/>
      <c r="JV314" s="342"/>
      <c r="JW314" s="342"/>
      <c r="JX314" s="342"/>
      <c r="JY314" s="342"/>
      <c r="JZ314" s="342"/>
      <c r="KA314" s="342"/>
      <c r="KB314" s="342"/>
      <c r="KC314" s="342"/>
      <c r="KD314" s="342"/>
      <c r="KE314" s="342"/>
      <c r="KF314" s="342"/>
      <c r="KG314" s="342"/>
      <c r="KH314" s="342"/>
      <c r="KI314" s="342"/>
      <c r="KJ314" s="342"/>
      <c r="KK314" s="342"/>
    </row>
    <row r="315" spans="1:297" s="220" customFormat="1" ht="13.5" customHeight="1" x14ac:dyDescent="0.25">
      <c r="A315" s="218"/>
      <c r="B315" s="218"/>
      <c r="C315" s="218"/>
      <c r="D315" s="218"/>
      <c r="E315" s="218"/>
      <c r="F315" s="218"/>
      <c r="G315" s="218"/>
      <c r="H315" s="218"/>
      <c r="I315" s="218"/>
      <c r="J315" s="218"/>
      <c r="K315" s="218"/>
      <c r="L315" s="218"/>
      <c r="M315" s="218"/>
      <c r="N315" s="218"/>
      <c r="O315" s="218"/>
      <c r="P315" s="218"/>
    </row>
    <row r="317" spans="1:297" s="220" customFormat="1" ht="15" x14ac:dyDescent="0.25">
      <c r="A317" s="218"/>
    </row>
    <row r="318" spans="1:297" s="220" customFormat="1" ht="15" x14ac:dyDescent="0.25">
      <c r="A318" s="218"/>
    </row>
    <row r="319" spans="1:297" s="220" customFormat="1" ht="15" x14ac:dyDescent="0.25">
      <c r="A319" s="218"/>
    </row>
    <row r="320" spans="1:297" s="220" customFormat="1" ht="15" x14ac:dyDescent="0.25">
      <c r="A320" s="218"/>
    </row>
    <row r="321" spans="1:1" s="220" customFormat="1" ht="15" x14ac:dyDescent="0.25">
      <c r="A321" s="218"/>
    </row>
    <row r="322" spans="1:1" s="220" customFormat="1" ht="15" x14ac:dyDescent="0.25">
      <c r="A322" s="218"/>
    </row>
    <row r="323" spans="1:1" s="220" customFormat="1" ht="15" x14ac:dyDescent="0.25">
      <c r="A323" s="218"/>
    </row>
    <row r="324" spans="1:1" s="220" customFormat="1" ht="15" x14ac:dyDescent="0.25">
      <c r="A324" s="218"/>
    </row>
    <row r="325" spans="1:1" s="220" customFormat="1" ht="15" x14ac:dyDescent="0.25">
      <c r="A325" s="218"/>
    </row>
    <row r="326" spans="1:1" s="220" customFormat="1" ht="15" x14ac:dyDescent="0.25">
      <c r="A326" s="218"/>
    </row>
    <row r="327" spans="1:1" s="220" customFormat="1" ht="15" x14ac:dyDescent="0.25">
      <c r="A327" s="218"/>
    </row>
    <row r="328" spans="1:1" s="220" customFormat="1" ht="15" x14ac:dyDescent="0.25">
      <c r="A328" s="218"/>
    </row>
    <row r="329" spans="1:1" s="220" customFormat="1" ht="15" x14ac:dyDescent="0.25">
      <c r="A329" s="218"/>
    </row>
    <row r="330" spans="1:1" s="220" customFormat="1" ht="15" x14ac:dyDescent="0.25">
      <c r="A330" s="218"/>
    </row>
    <row r="331" spans="1:1" s="220" customFormat="1" ht="15" x14ac:dyDescent="0.25">
      <c r="A331" s="218"/>
    </row>
    <row r="332" spans="1:1" s="220" customFormat="1" ht="15" x14ac:dyDescent="0.25">
      <c r="A332" s="218"/>
    </row>
    <row r="333" spans="1:1" s="220" customFormat="1" ht="15" x14ac:dyDescent="0.25">
      <c r="A333" s="218"/>
    </row>
    <row r="334" spans="1:1" s="220" customFormat="1" ht="15" x14ac:dyDescent="0.25">
      <c r="A334" s="218"/>
    </row>
    <row r="335" spans="1:1" s="220" customFormat="1" ht="15" x14ac:dyDescent="0.25">
      <c r="A335" s="218"/>
    </row>
    <row r="336" spans="1:1" s="220" customFormat="1" ht="15" x14ac:dyDescent="0.25">
      <c r="A336" s="218"/>
    </row>
    <row r="337" spans="1:1" s="220" customFormat="1" ht="15" x14ac:dyDescent="0.25">
      <c r="A337" s="218"/>
    </row>
    <row r="338" spans="1:1" s="220" customFormat="1" ht="15" x14ac:dyDescent="0.25">
      <c r="A338" s="218"/>
    </row>
    <row r="339" spans="1:1" s="220" customFormat="1" ht="15" x14ac:dyDescent="0.25">
      <c r="A339" s="218"/>
    </row>
    <row r="340" spans="1:1" s="220" customFormat="1" ht="15" x14ac:dyDescent="0.25">
      <c r="A340" s="218"/>
    </row>
    <row r="341" spans="1:1" s="220" customFormat="1" ht="15" x14ac:dyDescent="0.25">
      <c r="A341" s="218"/>
    </row>
    <row r="342" spans="1:1" s="220" customFormat="1" ht="15" x14ac:dyDescent="0.25">
      <c r="A342" s="218"/>
    </row>
    <row r="343" spans="1:1" s="220" customFormat="1" ht="15" x14ac:dyDescent="0.25">
      <c r="A343" s="218"/>
    </row>
    <row r="344" spans="1:1" s="220" customFormat="1" ht="15" x14ac:dyDescent="0.25">
      <c r="A344" s="218"/>
    </row>
    <row r="345" spans="1:1" s="220" customFormat="1" ht="15" x14ac:dyDescent="0.25">
      <c r="A345" s="218"/>
    </row>
    <row r="346" spans="1:1" s="220" customFormat="1" ht="15" x14ac:dyDescent="0.25">
      <c r="A346" s="218"/>
    </row>
    <row r="347" spans="1:1" s="220" customFormat="1" ht="15" x14ac:dyDescent="0.25">
      <c r="A347" s="218"/>
    </row>
    <row r="348" spans="1:1" s="220" customFormat="1" ht="15" x14ac:dyDescent="0.25">
      <c r="A348" s="218"/>
    </row>
    <row r="349" spans="1:1" s="220" customFormat="1" ht="15" x14ac:dyDescent="0.25">
      <c r="A349" s="218"/>
    </row>
  </sheetData>
  <mergeCells count="294">
    <mergeCell ref="A4:E4"/>
    <mergeCell ref="M4:P4"/>
    <mergeCell ref="A5:E5"/>
    <mergeCell ref="M5:P5"/>
    <mergeCell ref="A6:E6"/>
    <mergeCell ref="M6:P6"/>
    <mergeCell ref="A11:F11"/>
    <mergeCell ref="G11:P11"/>
    <mergeCell ref="A12:F12"/>
    <mergeCell ref="G12:P12"/>
    <mergeCell ref="A13:F13"/>
    <mergeCell ref="G13:P13"/>
    <mergeCell ref="A7:E7"/>
    <mergeCell ref="M7:P7"/>
    <mergeCell ref="A8:E8"/>
    <mergeCell ref="M8:P8"/>
    <mergeCell ref="A10:F10"/>
    <mergeCell ref="G10:P10"/>
    <mergeCell ref="A17:F17"/>
    <mergeCell ref="G17:P17"/>
    <mergeCell ref="A19:P19"/>
    <mergeCell ref="A20:P20"/>
    <mergeCell ref="A22:P22"/>
    <mergeCell ref="A23:P23"/>
    <mergeCell ref="A14:F14"/>
    <mergeCell ref="G14:P14"/>
    <mergeCell ref="A15:F15"/>
    <mergeCell ref="G15:P15"/>
    <mergeCell ref="A16:F16"/>
    <mergeCell ref="G16:P16"/>
    <mergeCell ref="A41:A43"/>
    <mergeCell ref="B41:B43"/>
    <mergeCell ref="C41:G43"/>
    <mergeCell ref="H41:H43"/>
    <mergeCell ref="I41:K42"/>
    <mergeCell ref="L41:P42"/>
    <mergeCell ref="A24:P24"/>
    <mergeCell ref="A26:P26"/>
    <mergeCell ref="A27:P27"/>
    <mergeCell ref="B29:F29"/>
    <mergeCell ref="B30:F30"/>
    <mergeCell ref="C32:F32"/>
    <mergeCell ref="C50:G50"/>
    <mergeCell ref="C51:G51"/>
    <mergeCell ref="C52:G52"/>
    <mergeCell ref="C53:G53"/>
    <mergeCell ref="C54:G54"/>
    <mergeCell ref="C55:G55"/>
    <mergeCell ref="C44:G44"/>
    <mergeCell ref="A45:P45"/>
    <mergeCell ref="C46:G46"/>
    <mergeCell ref="C47:G47"/>
    <mergeCell ref="C48:G48"/>
    <mergeCell ref="C49:G49"/>
    <mergeCell ref="C64:P64"/>
    <mergeCell ref="C65:P65"/>
    <mergeCell ref="C66:G66"/>
    <mergeCell ref="C68:G68"/>
    <mergeCell ref="C69:G69"/>
    <mergeCell ref="C70:G70"/>
    <mergeCell ref="C56:G56"/>
    <mergeCell ref="C57:G57"/>
    <mergeCell ref="C59:G59"/>
    <mergeCell ref="C60:P60"/>
    <mergeCell ref="C61:G61"/>
    <mergeCell ref="C63:G63"/>
    <mergeCell ref="C77:G77"/>
    <mergeCell ref="C78:G78"/>
    <mergeCell ref="C79:G79"/>
    <mergeCell ref="C81:G81"/>
    <mergeCell ref="C82:P82"/>
    <mergeCell ref="C83:P83"/>
    <mergeCell ref="C71:G71"/>
    <mergeCell ref="C72:G72"/>
    <mergeCell ref="C73:G73"/>
    <mergeCell ref="C74:G74"/>
    <mergeCell ref="C75:G75"/>
    <mergeCell ref="C76:G76"/>
    <mergeCell ref="C91:G91"/>
    <mergeCell ref="C92:G92"/>
    <mergeCell ref="C93:G93"/>
    <mergeCell ref="C94:G94"/>
    <mergeCell ref="C95:G95"/>
    <mergeCell ref="C96:G96"/>
    <mergeCell ref="C84:G84"/>
    <mergeCell ref="C86:G86"/>
    <mergeCell ref="C87:G87"/>
    <mergeCell ref="C88:G88"/>
    <mergeCell ref="C89:G89"/>
    <mergeCell ref="C90:G90"/>
    <mergeCell ref="C103:G103"/>
    <mergeCell ref="C104:G104"/>
    <mergeCell ref="C105:G105"/>
    <mergeCell ref="C106:G106"/>
    <mergeCell ref="C107:G107"/>
    <mergeCell ref="C108:G108"/>
    <mergeCell ref="C97:G97"/>
    <mergeCell ref="C98:G98"/>
    <mergeCell ref="C99:G99"/>
    <mergeCell ref="C100:G100"/>
    <mergeCell ref="C101:G101"/>
    <mergeCell ref="C102:G102"/>
    <mergeCell ref="C116:G116"/>
    <mergeCell ref="C117:G117"/>
    <mergeCell ref="C119:G119"/>
    <mergeCell ref="C120:G120"/>
    <mergeCell ref="C121:G121"/>
    <mergeCell ref="C122:G122"/>
    <mergeCell ref="C110:G110"/>
    <mergeCell ref="C111:G111"/>
    <mergeCell ref="C112:G112"/>
    <mergeCell ref="C113:G113"/>
    <mergeCell ref="C114:G114"/>
    <mergeCell ref="C115:G115"/>
    <mergeCell ref="C129:G129"/>
    <mergeCell ref="C130:G130"/>
    <mergeCell ref="C131:G131"/>
    <mergeCell ref="C132:G132"/>
    <mergeCell ref="C133:G133"/>
    <mergeCell ref="C134:G134"/>
    <mergeCell ref="C123:G123"/>
    <mergeCell ref="C124:G124"/>
    <mergeCell ref="C125:G125"/>
    <mergeCell ref="C126:G126"/>
    <mergeCell ref="C127:G127"/>
    <mergeCell ref="C128:G128"/>
    <mergeCell ref="C143:G143"/>
    <mergeCell ref="C144:G144"/>
    <mergeCell ref="C145:G145"/>
    <mergeCell ref="C146:G146"/>
    <mergeCell ref="C147:G147"/>
    <mergeCell ref="C148:G148"/>
    <mergeCell ref="C135:G135"/>
    <mergeCell ref="C136:G136"/>
    <mergeCell ref="C137:G137"/>
    <mergeCell ref="C139:G139"/>
    <mergeCell ref="C140:P140"/>
    <mergeCell ref="C141:G141"/>
    <mergeCell ref="C155:G155"/>
    <mergeCell ref="C156:G156"/>
    <mergeCell ref="C157:G157"/>
    <mergeCell ref="C158:G158"/>
    <mergeCell ref="C159:G159"/>
    <mergeCell ref="C160:G160"/>
    <mergeCell ref="C149:G149"/>
    <mergeCell ref="C150:G150"/>
    <mergeCell ref="C151:G151"/>
    <mergeCell ref="C152:G152"/>
    <mergeCell ref="C153:G153"/>
    <mergeCell ref="C154:G154"/>
    <mergeCell ref="C169:G169"/>
    <mergeCell ref="C170:G170"/>
    <mergeCell ref="C171:G171"/>
    <mergeCell ref="C172:G172"/>
    <mergeCell ref="C173:G173"/>
    <mergeCell ref="C174:G174"/>
    <mergeCell ref="C161:G161"/>
    <mergeCell ref="C163:G163"/>
    <mergeCell ref="C164:P164"/>
    <mergeCell ref="C165:G165"/>
    <mergeCell ref="C167:G167"/>
    <mergeCell ref="C168:G168"/>
    <mergeCell ref="C182:O182"/>
    <mergeCell ref="C183:O183"/>
    <mergeCell ref="C184:O184"/>
    <mergeCell ref="C185:O185"/>
    <mergeCell ref="C186:O186"/>
    <mergeCell ref="C187:O187"/>
    <mergeCell ref="C176:O176"/>
    <mergeCell ref="C177:O177"/>
    <mergeCell ref="C178:O178"/>
    <mergeCell ref="C179:O179"/>
    <mergeCell ref="C180:O180"/>
    <mergeCell ref="C181:O181"/>
    <mergeCell ref="C194:O194"/>
    <mergeCell ref="C195:O195"/>
    <mergeCell ref="C196:O196"/>
    <mergeCell ref="C197:O197"/>
    <mergeCell ref="C198:O198"/>
    <mergeCell ref="C199:O199"/>
    <mergeCell ref="C188:O188"/>
    <mergeCell ref="C189:O189"/>
    <mergeCell ref="C190:O190"/>
    <mergeCell ref="C191:O191"/>
    <mergeCell ref="C192:O192"/>
    <mergeCell ref="C193:O193"/>
    <mergeCell ref="C207:G207"/>
    <mergeCell ref="C208:G208"/>
    <mergeCell ref="C209:G209"/>
    <mergeCell ref="C210:G210"/>
    <mergeCell ref="C211:G211"/>
    <mergeCell ref="C212:G212"/>
    <mergeCell ref="C200:O200"/>
    <mergeCell ref="C201:O201"/>
    <mergeCell ref="C202:O202"/>
    <mergeCell ref="C203:O203"/>
    <mergeCell ref="C204:O204"/>
    <mergeCell ref="A206:P206"/>
    <mergeCell ref="C220:G220"/>
    <mergeCell ref="C221:G221"/>
    <mergeCell ref="C222:G222"/>
    <mergeCell ref="C223:G223"/>
    <mergeCell ref="C224:G224"/>
    <mergeCell ref="C225:G225"/>
    <mergeCell ref="C213:G213"/>
    <mergeCell ref="C214:G214"/>
    <mergeCell ref="C215:G215"/>
    <mergeCell ref="C217:G217"/>
    <mergeCell ref="C218:G218"/>
    <mergeCell ref="C219:G219"/>
    <mergeCell ref="C233:G233"/>
    <mergeCell ref="C234:G234"/>
    <mergeCell ref="C235:G235"/>
    <mergeCell ref="C237:G237"/>
    <mergeCell ref="C238:G238"/>
    <mergeCell ref="C239:G239"/>
    <mergeCell ref="C227:G227"/>
    <mergeCell ref="C228:G228"/>
    <mergeCell ref="C229:G229"/>
    <mergeCell ref="C230:G230"/>
    <mergeCell ref="C231:G231"/>
    <mergeCell ref="C232:G232"/>
    <mergeCell ref="C247:G247"/>
    <mergeCell ref="C248:G248"/>
    <mergeCell ref="C249:G249"/>
    <mergeCell ref="C250:G250"/>
    <mergeCell ref="C251:G251"/>
    <mergeCell ref="C252:G252"/>
    <mergeCell ref="C240:G240"/>
    <mergeCell ref="C241:G241"/>
    <mergeCell ref="C242:G242"/>
    <mergeCell ref="C243:G243"/>
    <mergeCell ref="C244:G244"/>
    <mergeCell ref="C245:G245"/>
    <mergeCell ref="C260:O260"/>
    <mergeCell ref="C261:O261"/>
    <mergeCell ref="C262:O262"/>
    <mergeCell ref="C263:O263"/>
    <mergeCell ref="C264:O264"/>
    <mergeCell ref="C265:O265"/>
    <mergeCell ref="C253:G253"/>
    <mergeCell ref="C254:G254"/>
    <mergeCell ref="C255:G255"/>
    <mergeCell ref="C257:O257"/>
    <mergeCell ref="C258:O258"/>
    <mergeCell ref="C259:O259"/>
    <mergeCell ref="C273:O273"/>
    <mergeCell ref="C274:O274"/>
    <mergeCell ref="C275:O275"/>
    <mergeCell ref="C276:O276"/>
    <mergeCell ref="C277:O277"/>
    <mergeCell ref="C278:O278"/>
    <mergeCell ref="C266:O266"/>
    <mergeCell ref="C267:O267"/>
    <mergeCell ref="C268:O268"/>
    <mergeCell ref="C269:O269"/>
    <mergeCell ref="C270:O270"/>
    <mergeCell ref="C272:O272"/>
    <mergeCell ref="C285:O285"/>
    <mergeCell ref="C286:O286"/>
    <mergeCell ref="C287:O287"/>
    <mergeCell ref="C288:O288"/>
    <mergeCell ref="C289:O289"/>
    <mergeCell ref="C290:O290"/>
    <mergeCell ref="C279:O279"/>
    <mergeCell ref="C280:O280"/>
    <mergeCell ref="C281:O281"/>
    <mergeCell ref="C282:O282"/>
    <mergeCell ref="C283:O283"/>
    <mergeCell ref="C284:O284"/>
    <mergeCell ref="C297:O297"/>
    <mergeCell ref="C298:O298"/>
    <mergeCell ref="C299:O299"/>
    <mergeCell ref="C300:O300"/>
    <mergeCell ref="C301:O301"/>
    <mergeCell ref="C302:O302"/>
    <mergeCell ref="C291:O291"/>
    <mergeCell ref="C292:O292"/>
    <mergeCell ref="C293:O293"/>
    <mergeCell ref="C294:O294"/>
    <mergeCell ref="C295:O295"/>
    <mergeCell ref="C296:O296"/>
    <mergeCell ref="C311:H311"/>
    <mergeCell ref="I311:N311"/>
    <mergeCell ref="C312:N312"/>
    <mergeCell ref="C313:H313"/>
    <mergeCell ref="I313:N313"/>
    <mergeCell ref="C314:N314"/>
    <mergeCell ref="C303:O303"/>
    <mergeCell ref="C304:O304"/>
    <mergeCell ref="C305:O305"/>
    <mergeCell ref="C306:O306"/>
    <mergeCell ref="C307:O307"/>
    <mergeCell ref="C308:O308"/>
  </mergeCells>
  <printOptions horizontalCentered="1"/>
  <pageMargins left="0.31496062874794001" right="0.31496062874794001" top="0.78740155696868896" bottom="0.31496062874794001" header="0.19685038924217199" footer="0.19685038924217199"/>
  <pageSetup paperSize="9" scale="68" fitToHeight="0" orientation="landscape" r:id="rId1"/>
  <headerFooter>
    <oddFooter>&amp;RСтраница &amp;P</oddFooter>
  </headerFooter>
  <rowBreaks count="1" manualBreakCount="1">
    <brk id="40" max="35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election activeCell="M1" sqref="M1"/>
    </sheetView>
  </sheetViews>
  <sheetFormatPr defaultRowHeight="15" x14ac:dyDescent="0.25"/>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68</v>
      </c>
    </row>
    <row r="2" spans="1:28" s="8" customFormat="1" ht="18.75" customHeight="1" x14ac:dyDescent="0.3">
      <c r="A2" s="14"/>
      <c r="S2" s="12" t="s">
        <v>10</v>
      </c>
    </row>
    <row r="3" spans="1:28" s="8" customFormat="1" ht="18.75" x14ac:dyDescent="0.3">
      <c r="S3" s="12" t="s">
        <v>432</v>
      </c>
    </row>
    <row r="4" spans="1:28" s="8" customFormat="1" ht="18.75" customHeight="1" x14ac:dyDescent="0.2">
      <c r="A4" s="349" t="s">
        <v>660</v>
      </c>
      <c r="B4" s="349"/>
      <c r="C4" s="349"/>
      <c r="D4" s="349"/>
      <c r="E4" s="349"/>
      <c r="F4" s="349"/>
      <c r="G4" s="349"/>
      <c r="H4" s="349"/>
      <c r="I4" s="349"/>
      <c r="J4" s="349"/>
      <c r="K4" s="349"/>
      <c r="L4" s="349"/>
      <c r="M4" s="349"/>
      <c r="N4" s="349"/>
      <c r="O4" s="349"/>
      <c r="P4" s="349"/>
      <c r="Q4" s="349"/>
      <c r="R4" s="349"/>
      <c r="S4" s="349"/>
    </row>
    <row r="5" spans="1:28" s="8" customFormat="1" ht="15.75" x14ac:dyDescent="0.2">
      <c r="A5" s="13"/>
    </row>
    <row r="6" spans="1:28" s="8" customFormat="1" ht="32.25" customHeight="1" x14ac:dyDescent="0.2">
      <c r="A6" s="353" t="s">
        <v>9</v>
      </c>
      <c r="B6" s="353"/>
      <c r="C6" s="353"/>
      <c r="D6" s="353"/>
      <c r="E6" s="353"/>
      <c r="F6" s="353"/>
      <c r="G6" s="353"/>
      <c r="H6" s="353"/>
      <c r="I6" s="353"/>
      <c r="J6" s="353"/>
      <c r="K6" s="353"/>
      <c r="L6" s="353"/>
      <c r="M6" s="353"/>
      <c r="N6" s="353"/>
      <c r="O6" s="353"/>
      <c r="P6" s="353"/>
      <c r="Q6" s="353"/>
      <c r="R6" s="353"/>
      <c r="S6" s="353"/>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53" t="s">
        <v>661</v>
      </c>
      <c r="B8" s="353"/>
      <c r="C8" s="353"/>
      <c r="D8" s="353"/>
      <c r="E8" s="353"/>
      <c r="F8" s="353"/>
      <c r="G8" s="353"/>
      <c r="H8" s="353"/>
      <c r="I8" s="353"/>
      <c r="J8" s="353"/>
      <c r="K8" s="353"/>
      <c r="L8" s="353"/>
      <c r="M8" s="353"/>
      <c r="N8" s="353"/>
      <c r="O8" s="353"/>
      <c r="P8" s="353"/>
      <c r="Q8" s="353"/>
      <c r="R8" s="353"/>
      <c r="S8" s="353"/>
      <c r="T8" s="10"/>
      <c r="U8" s="10"/>
      <c r="V8" s="10"/>
      <c r="W8" s="10"/>
      <c r="X8" s="10"/>
      <c r="Y8" s="10"/>
      <c r="Z8" s="10"/>
      <c r="AA8" s="10"/>
      <c r="AB8" s="10"/>
    </row>
    <row r="9" spans="1:28" s="8" customFormat="1" ht="18.75" x14ac:dyDescent="0.2">
      <c r="A9" s="350" t="s">
        <v>8</v>
      </c>
      <c r="B9" s="350"/>
      <c r="C9" s="350"/>
      <c r="D9" s="350"/>
      <c r="E9" s="350"/>
      <c r="F9" s="350"/>
      <c r="G9" s="350"/>
      <c r="H9" s="350"/>
      <c r="I9" s="350"/>
      <c r="J9" s="350"/>
      <c r="K9" s="350"/>
      <c r="L9" s="350"/>
      <c r="M9" s="350"/>
      <c r="N9" s="350"/>
      <c r="O9" s="350"/>
      <c r="P9" s="350"/>
      <c r="Q9" s="350"/>
      <c r="R9" s="350"/>
      <c r="S9" s="350"/>
      <c r="T9" s="10"/>
      <c r="U9" s="10"/>
      <c r="V9" s="10"/>
      <c r="W9" s="10"/>
      <c r="X9" s="10"/>
      <c r="Y9" s="10"/>
      <c r="Z9" s="10"/>
      <c r="AA9" s="10"/>
      <c r="AB9" s="10"/>
    </row>
    <row r="10" spans="1:28" s="8" customFormat="1" ht="18.75" x14ac:dyDescent="0.2">
      <c r="A10" s="353"/>
      <c r="B10" s="353"/>
      <c r="C10" s="353"/>
      <c r="D10" s="353"/>
      <c r="E10" s="353"/>
      <c r="F10" s="353"/>
      <c r="G10" s="353"/>
      <c r="H10" s="353"/>
      <c r="I10" s="353"/>
      <c r="J10" s="353"/>
      <c r="K10" s="353"/>
      <c r="L10" s="353"/>
      <c r="M10" s="353"/>
      <c r="N10" s="353"/>
      <c r="O10" s="353"/>
      <c r="P10" s="353"/>
      <c r="Q10" s="353"/>
      <c r="R10" s="353"/>
      <c r="S10" s="353"/>
      <c r="T10" s="10"/>
      <c r="U10" s="10"/>
      <c r="V10" s="10"/>
      <c r="W10" s="10"/>
      <c r="X10" s="10"/>
      <c r="Y10" s="10"/>
      <c r="Z10" s="10"/>
      <c r="AA10" s="10"/>
      <c r="AB10" s="10"/>
    </row>
    <row r="11" spans="1:28" s="8" customFormat="1" ht="18.75" x14ac:dyDescent="0.2">
      <c r="A11" s="352" t="s">
        <v>729</v>
      </c>
      <c r="B11" s="353"/>
      <c r="C11" s="353"/>
      <c r="D11" s="353"/>
      <c r="E11" s="353"/>
      <c r="F11" s="353"/>
      <c r="G11" s="353"/>
      <c r="H11" s="353"/>
      <c r="I11" s="353"/>
      <c r="J11" s="353"/>
      <c r="K11" s="353"/>
      <c r="L11" s="353"/>
      <c r="M11" s="353"/>
      <c r="N11" s="353"/>
      <c r="O11" s="353"/>
      <c r="P11" s="353"/>
      <c r="Q11" s="353"/>
      <c r="R11" s="353"/>
      <c r="S11" s="353"/>
      <c r="T11" s="10"/>
      <c r="U11" s="10"/>
      <c r="V11" s="10"/>
      <c r="W11" s="10"/>
      <c r="X11" s="10"/>
      <c r="Y11" s="10"/>
      <c r="Z11" s="10"/>
      <c r="AA11" s="10"/>
      <c r="AB11" s="10"/>
    </row>
    <row r="12" spans="1:28" s="8" customFormat="1" ht="18.75" x14ac:dyDescent="0.2">
      <c r="A12" s="350" t="s">
        <v>7</v>
      </c>
      <c r="B12" s="350"/>
      <c r="C12" s="350"/>
      <c r="D12" s="350"/>
      <c r="E12" s="350"/>
      <c r="F12" s="350"/>
      <c r="G12" s="350"/>
      <c r="H12" s="350"/>
      <c r="I12" s="350"/>
      <c r="J12" s="350"/>
      <c r="K12" s="350"/>
      <c r="L12" s="350"/>
      <c r="M12" s="350"/>
      <c r="N12" s="350"/>
      <c r="O12" s="350"/>
      <c r="P12" s="350"/>
      <c r="Q12" s="350"/>
      <c r="R12" s="350"/>
      <c r="S12" s="350"/>
      <c r="T12" s="10"/>
      <c r="U12" s="10"/>
      <c r="V12" s="10"/>
      <c r="W12" s="10"/>
      <c r="X12" s="10"/>
      <c r="Y12" s="10"/>
      <c r="Z12" s="10"/>
      <c r="AA12" s="10"/>
      <c r="AB12" s="10"/>
    </row>
    <row r="13" spans="1:28" s="8"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3"/>
      <c r="U13" s="3"/>
      <c r="V13" s="3"/>
      <c r="W13" s="3"/>
      <c r="X13" s="3"/>
      <c r="Y13" s="3"/>
      <c r="Z13" s="3"/>
      <c r="AA13" s="3"/>
      <c r="AB13" s="3"/>
    </row>
    <row r="14" spans="1:28" s="8" customFormat="1" ht="44.25" customHeight="1" x14ac:dyDescent="0.2">
      <c r="A14" s="3"/>
      <c r="B14" s="3"/>
      <c r="C14" s="3"/>
      <c r="D14" s="3"/>
      <c r="E14" s="3"/>
      <c r="F14" s="3"/>
      <c r="G14" s="351" t="s">
        <v>658</v>
      </c>
      <c r="H14" s="351"/>
      <c r="I14" s="351"/>
      <c r="J14" s="365"/>
      <c r="K14" s="365"/>
      <c r="L14" s="365"/>
      <c r="M14" s="365"/>
      <c r="N14" s="3"/>
      <c r="O14" s="3"/>
      <c r="P14" s="3"/>
      <c r="Q14" s="3"/>
      <c r="R14" s="3"/>
      <c r="S14" s="3"/>
      <c r="T14" s="3"/>
      <c r="U14" s="3"/>
      <c r="V14" s="3"/>
      <c r="W14" s="3"/>
      <c r="X14" s="3"/>
      <c r="Y14" s="3"/>
      <c r="Z14" s="3"/>
      <c r="AA14" s="3"/>
      <c r="AB14" s="3"/>
    </row>
    <row r="15" spans="1:28" s="2" customFormat="1" ht="15" customHeight="1" x14ac:dyDescent="0.2">
      <c r="A15" s="362" t="s">
        <v>6</v>
      </c>
      <c r="B15" s="362"/>
      <c r="C15" s="362"/>
      <c r="D15" s="362"/>
      <c r="E15" s="362"/>
      <c r="F15" s="362"/>
      <c r="G15" s="362"/>
      <c r="H15" s="362"/>
      <c r="I15" s="362"/>
      <c r="J15" s="362"/>
      <c r="K15" s="362"/>
      <c r="L15" s="362"/>
      <c r="M15" s="362"/>
      <c r="N15" s="362"/>
      <c r="O15" s="362"/>
      <c r="P15" s="362"/>
      <c r="Q15" s="362"/>
      <c r="R15" s="362"/>
      <c r="S15" s="362"/>
      <c r="T15" s="5"/>
      <c r="U15" s="5"/>
      <c r="V15" s="5"/>
      <c r="W15" s="5"/>
      <c r="X15" s="5"/>
      <c r="Y15" s="5"/>
      <c r="Z15" s="5"/>
      <c r="AA15" s="5"/>
      <c r="AB15" s="5"/>
    </row>
    <row r="16" spans="1:28" s="2"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3"/>
      <c r="U16" s="3"/>
      <c r="V16" s="3"/>
      <c r="W16" s="3"/>
      <c r="X16" s="3"/>
      <c r="Y16" s="3"/>
    </row>
    <row r="17" spans="1:28" s="2" customFormat="1" ht="45.75" customHeight="1" x14ac:dyDescent="0.2">
      <c r="A17" s="351" t="s">
        <v>381</v>
      </c>
      <c r="B17" s="351"/>
      <c r="C17" s="351"/>
      <c r="D17" s="351"/>
      <c r="E17" s="351"/>
      <c r="F17" s="351"/>
      <c r="G17" s="351"/>
      <c r="H17" s="351"/>
      <c r="I17" s="351"/>
      <c r="J17" s="351"/>
      <c r="K17" s="351"/>
      <c r="L17" s="351"/>
      <c r="M17" s="351"/>
      <c r="N17" s="351"/>
      <c r="O17" s="351"/>
      <c r="P17" s="351"/>
      <c r="Q17" s="351"/>
      <c r="R17" s="351"/>
      <c r="S17" s="351"/>
      <c r="T17" s="6"/>
      <c r="U17" s="6"/>
      <c r="V17" s="6"/>
      <c r="W17" s="6"/>
      <c r="X17" s="6"/>
      <c r="Y17" s="6"/>
      <c r="Z17" s="6"/>
      <c r="AA17" s="6"/>
      <c r="AB17" s="6"/>
    </row>
    <row r="18" spans="1:28" s="2"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
      <c r="U18" s="3"/>
      <c r="V18" s="3"/>
      <c r="W18" s="3"/>
      <c r="X18" s="3"/>
      <c r="Y18" s="3"/>
    </row>
    <row r="19" spans="1:28" s="2" customFormat="1" ht="54" customHeight="1" x14ac:dyDescent="0.2">
      <c r="A19" s="358" t="s">
        <v>5</v>
      </c>
      <c r="B19" s="358" t="s">
        <v>99</v>
      </c>
      <c r="C19" s="359" t="s">
        <v>276</v>
      </c>
      <c r="D19" s="358" t="s">
        <v>275</v>
      </c>
      <c r="E19" s="358" t="s">
        <v>98</v>
      </c>
      <c r="F19" s="358" t="s">
        <v>97</v>
      </c>
      <c r="G19" s="358" t="s">
        <v>271</v>
      </c>
      <c r="H19" s="358" t="s">
        <v>96</v>
      </c>
      <c r="I19" s="358" t="s">
        <v>95</v>
      </c>
      <c r="J19" s="358" t="s">
        <v>94</v>
      </c>
      <c r="K19" s="358" t="s">
        <v>93</v>
      </c>
      <c r="L19" s="358" t="s">
        <v>92</v>
      </c>
      <c r="M19" s="358" t="s">
        <v>91</v>
      </c>
      <c r="N19" s="358" t="s">
        <v>90</v>
      </c>
      <c r="O19" s="358" t="s">
        <v>89</v>
      </c>
      <c r="P19" s="358" t="s">
        <v>88</v>
      </c>
      <c r="Q19" s="358" t="s">
        <v>274</v>
      </c>
      <c r="R19" s="358"/>
      <c r="S19" s="361" t="s">
        <v>375</v>
      </c>
      <c r="T19" s="3"/>
      <c r="U19" s="3"/>
      <c r="V19" s="3"/>
      <c r="W19" s="3"/>
      <c r="X19" s="3"/>
      <c r="Y19" s="3"/>
    </row>
    <row r="20" spans="1:28" s="2" customFormat="1" ht="180.75" customHeight="1" x14ac:dyDescent="0.2">
      <c r="A20" s="358"/>
      <c r="B20" s="358"/>
      <c r="C20" s="360"/>
      <c r="D20" s="358"/>
      <c r="E20" s="358"/>
      <c r="F20" s="358"/>
      <c r="G20" s="358"/>
      <c r="H20" s="358"/>
      <c r="I20" s="358"/>
      <c r="J20" s="358"/>
      <c r="K20" s="358"/>
      <c r="L20" s="358"/>
      <c r="M20" s="358"/>
      <c r="N20" s="358"/>
      <c r="O20" s="358"/>
      <c r="P20" s="358"/>
      <c r="Q20" s="34" t="s">
        <v>272</v>
      </c>
      <c r="R20" s="35" t="s">
        <v>273</v>
      </c>
      <c r="S20" s="361"/>
      <c r="T20" s="3"/>
      <c r="U20" s="3"/>
      <c r="V20" s="3"/>
      <c r="W20" s="3"/>
      <c r="X20" s="3"/>
      <c r="Y20" s="3"/>
    </row>
    <row r="21" spans="1:28" s="2"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32.25" customHeight="1" x14ac:dyDescent="0.2">
      <c r="A22" s="34"/>
      <c r="B22" s="355" t="s">
        <v>424</v>
      </c>
      <c r="C22" s="356"/>
      <c r="D22" s="356"/>
      <c r="E22" s="356"/>
      <c r="F22" s="356"/>
      <c r="G22" s="357"/>
      <c r="H22" s="38"/>
      <c r="I22" s="38"/>
      <c r="J22" s="38"/>
      <c r="K22" s="38"/>
      <c r="L22" s="38"/>
      <c r="M22" s="38"/>
      <c r="N22" s="38"/>
      <c r="O22" s="38"/>
      <c r="P22" s="38"/>
      <c r="Q22" s="30"/>
      <c r="R22" s="4"/>
      <c r="S22" s="4"/>
      <c r="T22" s="3"/>
      <c r="U22" s="3"/>
      <c r="V22" s="3"/>
      <c r="W22" s="3"/>
      <c r="X22" s="3"/>
      <c r="Y22" s="3"/>
    </row>
  </sheetData>
  <mergeCells count="32">
    <mergeCell ref="A15:S15"/>
    <mergeCell ref="A16:S16"/>
    <mergeCell ref="A17:S17"/>
    <mergeCell ref="A18:S18"/>
    <mergeCell ref="A10:S10"/>
    <mergeCell ref="A11:S11"/>
    <mergeCell ref="A12:S12"/>
    <mergeCell ref="A13:S13"/>
    <mergeCell ref="G14:M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B22:G22"/>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1" t="s">
        <v>68</v>
      </c>
    </row>
    <row r="3" spans="1:20" s="8" customFormat="1" ht="18.75" customHeight="1" x14ac:dyDescent="0.3">
      <c r="A3" s="14"/>
      <c r="T3" s="12" t="s">
        <v>10</v>
      </c>
    </row>
    <row r="4" spans="1:20" s="8" customFormat="1" ht="18.75" customHeight="1" x14ac:dyDescent="0.3">
      <c r="A4" s="14"/>
      <c r="T4" s="12" t="s">
        <v>432</v>
      </c>
    </row>
    <row r="5" spans="1:20" s="8" customFormat="1" ht="18.75" customHeight="1" x14ac:dyDescent="0.3">
      <c r="A5" s="14"/>
      <c r="T5" s="12"/>
    </row>
    <row r="6" spans="1:20" s="8" customFormat="1" x14ac:dyDescent="0.2">
      <c r="A6" s="349" t="s">
        <v>662</v>
      </c>
      <c r="B6" s="349"/>
      <c r="C6" s="349"/>
      <c r="D6" s="349"/>
      <c r="E6" s="349"/>
      <c r="F6" s="349"/>
      <c r="G6" s="349"/>
      <c r="H6" s="349"/>
      <c r="I6" s="349"/>
      <c r="J6" s="349"/>
      <c r="K6" s="349"/>
      <c r="L6" s="349"/>
      <c r="M6" s="349"/>
      <c r="N6" s="349"/>
      <c r="O6" s="349"/>
      <c r="P6" s="349"/>
      <c r="Q6" s="349"/>
      <c r="R6" s="349"/>
      <c r="S6" s="349"/>
      <c r="T6" s="349"/>
    </row>
    <row r="7" spans="1:20" s="8" customFormat="1" x14ac:dyDescent="0.2">
      <c r="A7" s="13"/>
    </row>
    <row r="8" spans="1:20" s="8" customFormat="1" ht="18.75" x14ac:dyDescent="0.2">
      <c r="A8" s="353" t="s">
        <v>9</v>
      </c>
      <c r="B8" s="353"/>
      <c r="C8" s="353"/>
      <c r="D8" s="353"/>
      <c r="E8" s="353"/>
      <c r="F8" s="353"/>
      <c r="G8" s="353"/>
      <c r="H8" s="353"/>
      <c r="I8" s="353"/>
      <c r="J8" s="353"/>
      <c r="K8" s="353"/>
      <c r="L8" s="353"/>
      <c r="M8" s="353"/>
      <c r="N8" s="353"/>
      <c r="O8" s="353"/>
      <c r="P8" s="353"/>
      <c r="Q8" s="353"/>
      <c r="R8" s="353"/>
      <c r="S8" s="353"/>
      <c r="T8" s="353"/>
    </row>
    <row r="9" spans="1:20" s="8"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8" customFormat="1" ht="18.75" customHeight="1" x14ac:dyDescent="0.2">
      <c r="A10" s="352" t="s">
        <v>657</v>
      </c>
      <c r="B10" s="352"/>
      <c r="C10" s="352"/>
      <c r="D10" s="352"/>
      <c r="E10" s="352"/>
      <c r="F10" s="352"/>
      <c r="G10" s="352"/>
      <c r="H10" s="352"/>
      <c r="I10" s="352"/>
      <c r="J10" s="352"/>
      <c r="K10" s="352"/>
      <c r="L10" s="352"/>
      <c r="M10" s="352"/>
      <c r="N10" s="352"/>
      <c r="O10" s="352"/>
      <c r="P10" s="352"/>
      <c r="Q10" s="352"/>
      <c r="R10" s="352"/>
      <c r="S10" s="352"/>
      <c r="T10" s="352"/>
    </row>
    <row r="11" spans="1:20" s="8" customFormat="1" ht="18.75" customHeight="1" x14ac:dyDescent="0.2">
      <c r="A11" s="350" t="s">
        <v>8</v>
      </c>
      <c r="B11" s="350"/>
      <c r="C11" s="350"/>
      <c r="D11" s="350"/>
      <c r="E11" s="350"/>
      <c r="F11" s="350"/>
      <c r="G11" s="350"/>
      <c r="H11" s="350"/>
      <c r="I11" s="350"/>
      <c r="J11" s="350"/>
      <c r="K11" s="350"/>
      <c r="L11" s="350"/>
      <c r="M11" s="350"/>
      <c r="N11" s="350"/>
      <c r="O11" s="350"/>
      <c r="P11" s="350"/>
      <c r="Q11" s="350"/>
      <c r="R11" s="350"/>
      <c r="S11" s="350"/>
      <c r="T11" s="350"/>
    </row>
    <row r="12" spans="1:20" s="8"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8" customFormat="1" ht="18.75" customHeight="1" x14ac:dyDescent="0.2">
      <c r="A13" s="352" t="s">
        <v>729</v>
      </c>
      <c r="B13" s="353"/>
      <c r="C13" s="353"/>
      <c r="D13" s="353"/>
      <c r="E13" s="353"/>
      <c r="F13" s="353"/>
      <c r="G13" s="353"/>
      <c r="H13" s="353"/>
      <c r="I13" s="353"/>
      <c r="J13" s="353"/>
      <c r="K13" s="353"/>
      <c r="L13" s="353"/>
      <c r="M13" s="353"/>
      <c r="N13" s="353"/>
      <c r="O13" s="353"/>
      <c r="P13" s="353"/>
      <c r="Q13" s="353"/>
      <c r="R13" s="353"/>
      <c r="S13" s="353"/>
      <c r="T13" s="353"/>
    </row>
    <row r="14" spans="1:20" s="8" customFormat="1" ht="18.75" customHeight="1" x14ac:dyDescent="0.2">
      <c r="A14" s="350" t="s">
        <v>7</v>
      </c>
      <c r="B14" s="350"/>
      <c r="C14" s="350"/>
      <c r="D14" s="350"/>
      <c r="E14" s="350"/>
      <c r="F14" s="350"/>
      <c r="G14" s="350"/>
      <c r="H14" s="350"/>
      <c r="I14" s="350"/>
      <c r="J14" s="350"/>
      <c r="K14" s="350"/>
      <c r="L14" s="350"/>
      <c r="M14" s="350"/>
      <c r="N14" s="350"/>
      <c r="O14" s="350"/>
      <c r="P14" s="350"/>
      <c r="Q14" s="350"/>
      <c r="R14" s="350"/>
      <c r="S14" s="350"/>
      <c r="T14" s="350"/>
    </row>
    <row r="15" spans="1:20" s="8"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8" customFormat="1" ht="23.25" customHeight="1" x14ac:dyDescent="0.2">
      <c r="A16" s="351" t="s">
        <v>658</v>
      </c>
      <c r="B16" s="351"/>
      <c r="C16" s="351"/>
      <c r="D16" s="351"/>
      <c r="E16" s="351"/>
      <c r="F16" s="351"/>
      <c r="G16" s="351"/>
      <c r="H16" s="351"/>
      <c r="I16" s="351"/>
      <c r="J16" s="351"/>
      <c r="K16" s="351"/>
      <c r="L16" s="351"/>
      <c r="M16" s="351"/>
      <c r="N16" s="351"/>
      <c r="O16" s="351"/>
      <c r="P16" s="351"/>
      <c r="Q16" s="351"/>
      <c r="R16" s="351"/>
      <c r="S16" s="351"/>
      <c r="T16" s="351"/>
    </row>
    <row r="17" spans="1:113" s="2" customFormat="1" ht="15" customHeight="1" x14ac:dyDescent="0.2">
      <c r="A17" s="350" t="s">
        <v>6</v>
      </c>
      <c r="B17" s="350"/>
      <c r="C17" s="350"/>
      <c r="D17" s="350"/>
      <c r="E17" s="350"/>
      <c r="F17" s="350"/>
      <c r="G17" s="350"/>
      <c r="H17" s="350"/>
      <c r="I17" s="350"/>
      <c r="J17" s="350"/>
      <c r="K17" s="350"/>
      <c r="L17" s="350"/>
      <c r="M17" s="350"/>
      <c r="N17" s="350"/>
      <c r="O17" s="350"/>
      <c r="P17" s="350"/>
      <c r="Q17" s="350"/>
      <c r="R17" s="350"/>
      <c r="S17" s="350"/>
      <c r="T17" s="350"/>
    </row>
    <row r="18" spans="1:113" s="2"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2" customFormat="1" ht="15" customHeight="1" x14ac:dyDescent="0.2">
      <c r="A19" s="352" t="s">
        <v>386</v>
      </c>
      <c r="B19" s="352"/>
      <c r="C19" s="352"/>
      <c r="D19" s="352"/>
      <c r="E19" s="352"/>
      <c r="F19" s="352"/>
      <c r="G19" s="352"/>
      <c r="H19" s="352"/>
      <c r="I19" s="352"/>
      <c r="J19" s="352"/>
      <c r="K19" s="352"/>
      <c r="L19" s="352"/>
      <c r="M19" s="352"/>
      <c r="N19" s="352"/>
      <c r="O19" s="352"/>
      <c r="P19" s="352"/>
      <c r="Q19" s="352"/>
      <c r="R19" s="352"/>
      <c r="S19" s="352"/>
      <c r="T19" s="352"/>
    </row>
    <row r="20" spans="1:113" s="44"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66" t="s">
        <v>5</v>
      </c>
      <c r="B21" s="369" t="s">
        <v>221</v>
      </c>
      <c r="C21" s="370"/>
      <c r="D21" s="373" t="s">
        <v>121</v>
      </c>
      <c r="E21" s="369" t="s">
        <v>404</v>
      </c>
      <c r="F21" s="370"/>
      <c r="G21" s="369" t="s">
        <v>241</v>
      </c>
      <c r="H21" s="370"/>
      <c r="I21" s="369" t="s">
        <v>120</v>
      </c>
      <c r="J21" s="370"/>
      <c r="K21" s="373" t="s">
        <v>119</v>
      </c>
      <c r="L21" s="369" t="s">
        <v>118</v>
      </c>
      <c r="M21" s="370"/>
      <c r="N21" s="369" t="s">
        <v>401</v>
      </c>
      <c r="O21" s="370"/>
      <c r="P21" s="373" t="s">
        <v>117</v>
      </c>
      <c r="Q21" s="377" t="s">
        <v>116</v>
      </c>
      <c r="R21" s="378"/>
      <c r="S21" s="377" t="s">
        <v>115</v>
      </c>
      <c r="T21" s="379"/>
    </row>
    <row r="22" spans="1:113" ht="204.75" customHeight="1" x14ac:dyDescent="0.25">
      <c r="A22" s="367"/>
      <c r="B22" s="371"/>
      <c r="C22" s="372"/>
      <c r="D22" s="376"/>
      <c r="E22" s="371"/>
      <c r="F22" s="372"/>
      <c r="G22" s="371"/>
      <c r="H22" s="372"/>
      <c r="I22" s="371"/>
      <c r="J22" s="372"/>
      <c r="K22" s="374"/>
      <c r="L22" s="371"/>
      <c r="M22" s="372"/>
      <c r="N22" s="371"/>
      <c r="O22" s="372"/>
      <c r="P22" s="374"/>
      <c r="Q22" s="86" t="s">
        <v>114</v>
      </c>
      <c r="R22" s="86" t="s">
        <v>385</v>
      </c>
      <c r="S22" s="86" t="s">
        <v>113</v>
      </c>
      <c r="T22" s="86" t="s">
        <v>112</v>
      </c>
    </row>
    <row r="23" spans="1:113" ht="51.75" customHeight="1" x14ac:dyDescent="0.25">
      <c r="A23" s="368"/>
      <c r="B23" s="86" t="s">
        <v>110</v>
      </c>
      <c r="C23" s="86" t="s">
        <v>111</v>
      </c>
      <c r="D23" s="374"/>
      <c r="E23" s="86" t="s">
        <v>110</v>
      </c>
      <c r="F23" s="86" t="s">
        <v>111</v>
      </c>
      <c r="G23" s="86" t="s">
        <v>110</v>
      </c>
      <c r="H23" s="86" t="s">
        <v>111</v>
      </c>
      <c r="I23" s="86" t="s">
        <v>110</v>
      </c>
      <c r="J23" s="86" t="s">
        <v>111</v>
      </c>
      <c r="K23" s="86" t="s">
        <v>110</v>
      </c>
      <c r="L23" s="86" t="s">
        <v>110</v>
      </c>
      <c r="M23" s="86" t="s">
        <v>111</v>
      </c>
      <c r="N23" s="86" t="s">
        <v>110</v>
      </c>
      <c r="O23" s="86" t="s">
        <v>111</v>
      </c>
      <c r="P23" s="107" t="s">
        <v>110</v>
      </c>
      <c r="Q23" s="86" t="s">
        <v>110</v>
      </c>
      <c r="R23" s="86" t="s">
        <v>110</v>
      </c>
      <c r="S23" s="86" t="s">
        <v>110</v>
      </c>
      <c r="T23" s="86" t="s">
        <v>110</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4" customFormat="1" ht="66.75" customHeight="1" x14ac:dyDescent="0.25">
      <c r="A25" s="52">
        <v>1</v>
      </c>
      <c r="B25" s="50"/>
      <c r="C25" s="50" t="s">
        <v>663</v>
      </c>
      <c r="D25" s="50" t="s">
        <v>726</v>
      </c>
      <c r="E25" s="50"/>
      <c r="F25" s="50" t="s">
        <v>727</v>
      </c>
      <c r="G25" s="50"/>
      <c r="H25" s="50" t="s">
        <v>727</v>
      </c>
      <c r="I25" s="50"/>
      <c r="J25" s="49"/>
      <c r="K25" s="49"/>
      <c r="L25" s="49"/>
      <c r="M25" s="51">
        <v>10</v>
      </c>
      <c r="N25" s="143"/>
      <c r="O25" s="143">
        <v>0.4</v>
      </c>
      <c r="P25" s="49" t="s">
        <v>425</v>
      </c>
      <c r="Q25" s="138" t="s">
        <v>425</v>
      </c>
      <c r="R25" s="49" t="s">
        <v>425</v>
      </c>
      <c r="S25" s="49" t="s">
        <v>425</v>
      </c>
      <c r="T25" s="49" t="s">
        <v>425</v>
      </c>
    </row>
    <row r="26" spans="1:113" ht="19.5" customHeight="1" x14ac:dyDescent="0.25"/>
    <row r="27" spans="1:113" s="47" customFormat="1" ht="12.75" x14ac:dyDescent="0.2">
      <c r="B27" s="48"/>
      <c r="C27" s="48"/>
      <c r="K27" s="48"/>
    </row>
    <row r="28" spans="1:113" s="47" customFormat="1" x14ac:dyDescent="0.25">
      <c r="B28" s="43" t="s">
        <v>109</v>
      </c>
      <c r="C28" s="43"/>
      <c r="D28" s="43"/>
      <c r="E28" s="43"/>
      <c r="F28" s="43"/>
      <c r="G28" s="43"/>
      <c r="H28" s="43"/>
      <c r="I28" s="43"/>
      <c r="J28" s="43"/>
      <c r="K28" s="43"/>
      <c r="L28" s="43"/>
      <c r="M28" s="43"/>
      <c r="N28" s="43"/>
      <c r="O28" s="43"/>
      <c r="P28" s="43"/>
      <c r="Q28" s="43"/>
      <c r="R28" s="43"/>
    </row>
    <row r="29" spans="1:113" x14ac:dyDescent="0.25">
      <c r="B29" s="375" t="s">
        <v>410</v>
      </c>
      <c r="C29" s="375"/>
      <c r="D29" s="375"/>
      <c r="E29" s="375"/>
      <c r="F29" s="375"/>
      <c r="G29" s="375"/>
      <c r="H29" s="375"/>
      <c r="I29" s="375"/>
      <c r="J29" s="375"/>
      <c r="K29" s="375"/>
      <c r="L29" s="375"/>
      <c r="M29" s="375"/>
      <c r="N29" s="375"/>
      <c r="O29" s="375"/>
      <c r="P29" s="375"/>
      <c r="Q29" s="375"/>
      <c r="R29" s="375"/>
    </row>
    <row r="31" spans="1:113" x14ac:dyDescent="0.25">
      <c r="B31" s="45" t="s">
        <v>384</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5" t="s">
        <v>108</v>
      </c>
      <c r="C32" s="45"/>
      <c r="D32" s="45"/>
      <c r="E32" s="45"/>
      <c r="H32" s="45"/>
      <c r="I32" s="45"/>
      <c r="J32" s="45"/>
      <c r="K32" s="45"/>
      <c r="L32" s="45"/>
      <c r="M32" s="45"/>
      <c r="N32" s="45"/>
      <c r="O32" s="45"/>
      <c r="P32" s="45"/>
      <c r="Q32" s="45"/>
      <c r="R32" s="45"/>
    </row>
    <row r="33" spans="2:113" x14ac:dyDescent="0.25">
      <c r="B33" s="45" t="s">
        <v>107</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5" t="s">
        <v>106</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5" t="s">
        <v>105</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t="s">
        <v>104</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t="s">
        <v>103</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t="s">
        <v>102</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t="s">
        <v>101</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t="s">
        <v>100</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 ref="A16:T16"/>
    <mergeCell ref="B29:R29"/>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9"/>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68</v>
      </c>
    </row>
    <row r="2" spans="1:29" s="8" customFormat="1" ht="18.75" customHeight="1" x14ac:dyDescent="0.3">
      <c r="A2" s="14"/>
      <c r="C2" s="12" t="s">
        <v>10</v>
      </c>
    </row>
    <row r="3" spans="1:29" s="8" customFormat="1" ht="18.75" x14ac:dyDescent="0.3">
      <c r="A3" s="13"/>
      <c r="C3" s="12" t="s">
        <v>432</v>
      </c>
    </row>
    <row r="4" spans="1:29" s="8" customFormat="1" ht="15.75" x14ac:dyDescent="0.2">
      <c r="A4" s="349" t="s">
        <v>656</v>
      </c>
      <c r="B4" s="349"/>
      <c r="C4" s="349"/>
    </row>
    <row r="5" spans="1:29" s="8" customFormat="1" ht="15.75" x14ac:dyDescent="0.2">
      <c r="A5" s="13"/>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8" customFormat="1" ht="18.75" x14ac:dyDescent="0.3">
      <c r="A6" s="353" t="s">
        <v>9</v>
      </c>
      <c r="B6" s="353"/>
      <c r="C6" s="353"/>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54" t="s">
        <v>657</v>
      </c>
      <c r="B8" s="354"/>
      <c r="C8" s="354"/>
      <c r="D8" s="11"/>
      <c r="E8" s="11"/>
      <c r="F8" s="11"/>
      <c r="G8" s="11"/>
      <c r="H8" s="10"/>
      <c r="I8" s="10"/>
      <c r="J8" s="10"/>
      <c r="K8" s="10"/>
      <c r="L8" s="10"/>
      <c r="M8" s="10"/>
      <c r="N8" s="10"/>
      <c r="O8" s="10"/>
      <c r="P8" s="10"/>
      <c r="Q8" s="10"/>
      <c r="R8" s="10"/>
      <c r="S8" s="10"/>
      <c r="T8" s="10"/>
      <c r="U8" s="10"/>
    </row>
    <row r="9" spans="1:29" s="8" customFormat="1" ht="18.75" x14ac:dyDescent="0.2">
      <c r="A9" s="350" t="s">
        <v>8</v>
      </c>
      <c r="B9" s="350"/>
      <c r="C9" s="350"/>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52" t="s">
        <v>729</v>
      </c>
      <c r="B11" s="353"/>
      <c r="C11" s="353"/>
      <c r="D11" s="11"/>
      <c r="E11" s="11"/>
      <c r="F11" s="11"/>
      <c r="G11" s="11"/>
      <c r="H11" s="10"/>
      <c r="I11" s="10"/>
      <c r="J11" s="10"/>
      <c r="K11" s="10"/>
      <c r="L11" s="10"/>
      <c r="M11" s="10"/>
      <c r="N11" s="10"/>
      <c r="O11" s="10"/>
      <c r="P11" s="10"/>
      <c r="Q11" s="10"/>
      <c r="R11" s="10"/>
      <c r="S11" s="10"/>
      <c r="T11" s="10"/>
      <c r="U11" s="10"/>
    </row>
    <row r="12" spans="1:29" s="8" customFormat="1" ht="18.75" x14ac:dyDescent="0.2">
      <c r="A12" s="350" t="s">
        <v>7</v>
      </c>
      <c r="B12" s="350"/>
      <c r="C12" s="350"/>
      <c r="D12" s="7"/>
      <c r="E12" s="7"/>
      <c r="F12" s="7"/>
      <c r="G12" s="7"/>
      <c r="H12" s="10"/>
      <c r="I12" s="10"/>
      <c r="J12" s="10"/>
      <c r="K12" s="10"/>
      <c r="L12" s="10"/>
      <c r="M12" s="10"/>
      <c r="N12" s="10"/>
      <c r="O12" s="10"/>
      <c r="P12" s="10"/>
      <c r="Q12" s="10"/>
      <c r="R12" s="10"/>
      <c r="S12" s="10"/>
      <c r="T12" s="10"/>
      <c r="U12" s="10"/>
    </row>
    <row r="13" spans="1:29" s="8" customFormat="1" ht="20.25" customHeight="1" x14ac:dyDescent="0.2">
      <c r="A13" s="351" t="s">
        <v>658</v>
      </c>
      <c r="B13" s="381"/>
      <c r="C13" s="381"/>
      <c r="D13" s="211"/>
      <c r="E13" s="5"/>
      <c r="F13" s="5"/>
      <c r="G13" s="5"/>
      <c r="H13" s="10"/>
      <c r="I13" s="10"/>
      <c r="J13" s="10"/>
      <c r="K13" s="10"/>
      <c r="L13" s="10"/>
      <c r="M13" s="10"/>
      <c r="N13" s="10"/>
      <c r="O13" s="10"/>
      <c r="P13" s="10"/>
      <c r="Q13" s="10"/>
      <c r="R13" s="10"/>
      <c r="S13" s="10"/>
      <c r="T13" s="10"/>
      <c r="U13" s="10"/>
    </row>
    <row r="14" spans="1:29" s="2" customFormat="1" ht="15.75" x14ac:dyDescent="0.2">
      <c r="A14" s="350" t="s">
        <v>6</v>
      </c>
      <c r="B14" s="350"/>
      <c r="C14" s="350"/>
      <c r="D14" s="7"/>
      <c r="E14" s="7"/>
      <c r="F14" s="7"/>
      <c r="G14" s="7"/>
      <c r="H14" s="7"/>
      <c r="I14" s="7"/>
      <c r="J14" s="7"/>
      <c r="K14" s="7"/>
      <c r="L14" s="7"/>
      <c r="M14" s="7"/>
      <c r="N14" s="7"/>
      <c r="O14" s="7"/>
      <c r="P14" s="7"/>
      <c r="Q14" s="7"/>
      <c r="R14" s="7"/>
      <c r="S14" s="7"/>
      <c r="T14" s="7"/>
      <c r="U14" s="7"/>
    </row>
    <row r="15" spans="1:29" s="2" customFormat="1" ht="15" customHeight="1" x14ac:dyDescent="0.2">
      <c r="A15" s="350"/>
      <c r="B15" s="350"/>
      <c r="C15" s="350"/>
      <c r="D15" s="5"/>
      <c r="E15" s="5"/>
      <c r="F15" s="5"/>
      <c r="G15" s="5"/>
      <c r="H15" s="5"/>
      <c r="I15" s="5"/>
      <c r="J15" s="5"/>
      <c r="K15" s="5"/>
      <c r="L15" s="5"/>
      <c r="M15" s="5"/>
      <c r="N15" s="5"/>
      <c r="O15" s="5"/>
      <c r="P15" s="5"/>
      <c r="Q15" s="5"/>
      <c r="R15" s="5"/>
      <c r="S15" s="5"/>
      <c r="T15" s="5"/>
      <c r="U15" s="5"/>
    </row>
    <row r="16" spans="1:29" s="2" customFormat="1" ht="15" customHeight="1" x14ac:dyDescent="0.2">
      <c r="A16" s="363"/>
      <c r="B16" s="363"/>
      <c r="C16" s="363"/>
      <c r="D16" s="3"/>
      <c r="E16" s="3"/>
      <c r="F16" s="3"/>
      <c r="G16" s="3"/>
      <c r="H16" s="3"/>
      <c r="I16" s="3"/>
      <c r="J16" s="3"/>
      <c r="K16" s="3"/>
      <c r="L16" s="3"/>
      <c r="M16" s="3"/>
      <c r="N16" s="3"/>
      <c r="O16" s="3"/>
      <c r="P16" s="3"/>
      <c r="Q16" s="3"/>
      <c r="R16" s="3"/>
    </row>
    <row r="17" spans="1:21" s="2" customFormat="1" ht="27.75" customHeight="1" x14ac:dyDescent="0.2">
      <c r="A17" s="351" t="s">
        <v>380</v>
      </c>
      <c r="B17" s="351"/>
      <c r="C17" s="351"/>
      <c r="D17" s="6"/>
      <c r="E17" s="6"/>
      <c r="F17" s="6"/>
      <c r="G17" s="6"/>
      <c r="H17" s="6"/>
      <c r="I17" s="6"/>
      <c r="J17" s="6"/>
      <c r="K17" s="6"/>
      <c r="L17" s="6"/>
      <c r="M17" s="6"/>
      <c r="N17" s="6"/>
      <c r="O17" s="6"/>
      <c r="P17" s="6"/>
      <c r="Q17" s="6"/>
      <c r="R17" s="6"/>
      <c r="S17" s="6"/>
      <c r="T17" s="6"/>
      <c r="U17" s="6"/>
    </row>
    <row r="18" spans="1:21" s="2" customFormat="1" ht="15" customHeight="1" x14ac:dyDescent="0.2">
      <c r="A18" s="5"/>
      <c r="B18" s="5"/>
      <c r="C18" s="5"/>
      <c r="D18" s="5"/>
      <c r="E18" s="5"/>
      <c r="F18" s="5"/>
      <c r="G18" s="5"/>
      <c r="H18" s="3"/>
      <c r="I18" s="3"/>
      <c r="J18" s="3"/>
      <c r="K18" s="3"/>
      <c r="L18" s="3"/>
      <c r="M18" s="3"/>
      <c r="N18" s="3"/>
      <c r="O18" s="3"/>
      <c r="P18" s="3"/>
      <c r="Q18" s="3"/>
      <c r="R18" s="3"/>
    </row>
    <row r="19" spans="1:21" s="2" customFormat="1" ht="39.75" customHeight="1" x14ac:dyDescent="0.2">
      <c r="A19" s="23" t="s">
        <v>5</v>
      </c>
      <c r="B19" s="30" t="s">
        <v>67</v>
      </c>
      <c r="C19" s="29" t="s">
        <v>66</v>
      </c>
      <c r="D19" s="5"/>
      <c r="E19" s="5"/>
      <c r="F19" s="5"/>
      <c r="G19" s="5"/>
      <c r="H19" s="3"/>
      <c r="I19" s="3"/>
      <c r="J19" s="3"/>
      <c r="K19" s="3"/>
      <c r="L19" s="3"/>
      <c r="M19" s="3"/>
      <c r="N19" s="3"/>
      <c r="O19" s="3"/>
      <c r="P19" s="3"/>
      <c r="Q19" s="3"/>
      <c r="R19" s="3"/>
    </row>
    <row r="20" spans="1:21" s="2" customFormat="1" ht="16.5" customHeight="1" x14ac:dyDescent="0.2">
      <c r="A20" s="29">
        <v>1</v>
      </c>
      <c r="B20" s="30">
        <v>2</v>
      </c>
      <c r="C20" s="29">
        <v>3</v>
      </c>
      <c r="D20" s="5"/>
      <c r="E20" s="5"/>
      <c r="F20" s="5"/>
      <c r="G20" s="5"/>
      <c r="H20" s="3"/>
      <c r="I20" s="3"/>
      <c r="J20" s="3"/>
      <c r="K20" s="3"/>
      <c r="L20" s="3"/>
      <c r="M20" s="3"/>
      <c r="N20" s="3"/>
      <c r="O20" s="3"/>
      <c r="P20" s="3"/>
      <c r="Q20" s="3"/>
      <c r="R20" s="3"/>
    </row>
    <row r="21" spans="1:21" s="2" customFormat="1" ht="33.75" customHeight="1" x14ac:dyDescent="0.2">
      <c r="A21" s="22" t="s">
        <v>65</v>
      </c>
      <c r="B21" s="25" t="s">
        <v>390</v>
      </c>
      <c r="C21" s="118" t="s">
        <v>417</v>
      </c>
      <c r="D21" s="5"/>
      <c r="E21" s="5"/>
      <c r="F21" s="3"/>
      <c r="G21" s="3"/>
      <c r="H21" s="3"/>
      <c r="I21" s="3"/>
      <c r="J21" s="3"/>
      <c r="K21" s="3"/>
      <c r="L21" s="3"/>
      <c r="M21" s="3"/>
      <c r="N21" s="3"/>
      <c r="O21" s="3"/>
      <c r="P21" s="3"/>
    </row>
    <row r="22" spans="1:21" ht="42.75" customHeight="1" x14ac:dyDescent="0.25">
      <c r="A22" s="22" t="s">
        <v>63</v>
      </c>
      <c r="B22" s="24" t="s">
        <v>60</v>
      </c>
      <c r="C22" s="119" t="s">
        <v>418</v>
      </c>
    </row>
    <row r="23" spans="1:21" ht="63" customHeight="1" x14ac:dyDescent="0.25">
      <c r="A23" s="22" t="s">
        <v>62</v>
      </c>
      <c r="B23" s="24" t="s">
        <v>420</v>
      </c>
      <c r="C23" s="217" t="s">
        <v>658</v>
      </c>
      <c r="D23" s="5"/>
      <c r="E23" s="5"/>
    </row>
    <row r="24" spans="1:21" ht="63" customHeight="1" x14ac:dyDescent="0.25">
      <c r="A24" s="22" t="s">
        <v>61</v>
      </c>
      <c r="B24" s="24" t="s">
        <v>403</v>
      </c>
      <c r="C24" s="154" t="s">
        <v>730</v>
      </c>
    </row>
    <row r="25" spans="1:21" ht="42.75" customHeight="1" x14ac:dyDescent="0.25">
      <c r="A25" s="22" t="s">
        <v>59</v>
      </c>
      <c r="B25" s="24" t="s">
        <v>229</v>
      </c>
      <c r="C25" s="23" t="s">
        <v>419</v>
      </c>
    </row>
    <row r="26" spans="1:21" ht="42.75" customHeight="1" x14ac:dyDescent="0.25">
      <c r="A26" s="22" t="s">
        <v>58</v>
      </c>
      <c r="B26" s="24" t="s">
        <v>391</v>
      </c>
      <c r="C26" s="119" t="s">
        <v>418</v>
      </c>
    </row>
    <row r="27" spans="1:21" ht="42.75" customHeight="1" x14ac:dyDescent="0.25">
      <c r="A27" s="22" t="s">
        <v>56</v>
      </c>
      <c r="B27" s="24" t="s">
        <v>57</v>
      </c>
      <c r="C27" s="23" t="s">
        <v>664</v>
      </c>
    </row>
    <row r="28" spans="1:21" ht="42.75" customHeight="1" x14ac:dyDescent="0.25">
      <c r="A28" s="22" t="s">
        <v>54</v>
      </c>
      <c r="B28" s="23" t="s">
        <v>55</v>
      </c>
      <c r="C28" s="23" t="s">
        <v>664</v>
      </c>
    </row>
    <row r="29" spans="1:21" ht="42.75" customHeight="1" x14ac:dyDescent="0.25">
      <c r="A29" s="22" t="s">
        <v>72</v>
      </c>
      <c r="B29" s="23" t="s">
        <v>53</v>
      </c>
      <c r="C29" s="23" t="s">
        <v>731</v>
      </c>
    </row>
  </sheetData>
  <mergeCells count="11">
    <mergeCell ref="A17:C17"/>
    <mergeCell ref="A8:C8"/>
    <mergeCell ref="A9:C9"/>
    <mergeCell ref="A11:C11"/>
    <mergeCell ref="A12:C12"/>
    <mergeCell ref="A13:C13"/>
    <mergeCell ref="A4:C4"/>
    <mergeCell ref="A6:C6"/>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68</v>
      </c>
    </row>
    <row r="2" spans="1:28" ht="18.75" x14ac:dyDescent="0.3">
      <c r="Z2" s="12" t="s">
        <v>10</v>
      </c>
    </row>
    <row r="3" spans="1:28" ht="18.75" x14ac:dyDescent="0.3">
      <c r="Z3" s="12" t="s">
        <v>432</v>
      </c>
    </row>
    <row r="4" spans="1:28" ht="18.75" customHeight="1" x14ac:dyDescent="0.25">
      <c r="A4" s="349" t="s">
        <v>660</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0"/>
      <c r="AB6" s="10"/>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0"/>
      <c r="AB7" s="10"/>
    </row>
    <row r="8" spans="1:28" ht="15.75" x14ac:dyDescent="0.25">
      <c r="A8" s="354" t="s">
        <v>657</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7"/>
      <c r="AB8" s="7"/>
    </row>
    <row r="9" spans="1:28" ht="15.75" x14ac:dyDescent="0.25">
      <c r="A9" s="350" t="s">
        <v>8</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5"/>
      <c r="AB9" s="5"/>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0"/>
      <c r="AB10" s="10"/>
    </row>
    <row r="11" spans="1:28" ht="15.75" x14ac:dyDescent="0.25">
      <c r="A11" s="354" t="s">
        <v>729</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7"/>
      <c r="AB11" s="7"/>
    </row>
    <row r="12" spans="1:28" ht="15.75"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5"/>
      <c r="AB12" s="5"/>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9"/>
      <c r="AB13" s="9"/>
    </row>
    <row r="14" spans="1:28" ht="32.25" customHeight="1" x14ac:dyDescent="0.25">
      <c r="A14" s="3"/>
      <c r="B14" s="3"/>
      <c r="C14" s="3"/>
      <c r="D14" s="3"/>
      <c r="E14" s="3"/>
      <c r="F14" s="3"/>
      <c r="G14" s="3"/>
      <c r="H14" s="3"/>
      <c r="I14" s="3"/>
      <c r="J14" s="351" t="s">
        <v>658</v>
      </c>
      <c r="K14" s="388"/>
      <c r="L14" s="388"/>
      <c r="M14" s="388"/>
      <c r="N14" s="388"/>
      <c r="O14" s="388"/>
      <c r="P14" s="388"/>
      <c r="Q14" s="388"/>
      <c r="R14" s="388"/>
      <c r="S14" s="3"/>
      <c r="T14" s="3"/>
      <c r="U14" s="3"/>
      <c r="V14" s="3"/>
      <c r="W14" s="3"/>
      <c r="X14" s="3"/>
      <c r="Y14" s="3"/>
      <c r="Z14" s="3"/>
      <c r="AA14" s="9"/>
      <c r="AB14" s="9"/>
    </row>
    <row r="15" spans="1:28" ht="15.75"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5"/>
      <c r="AB15" s="5"/>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5"/>
      <c r="AB16" s="15"/>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5"/>
      <c r="AB17" s="15"/>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5"/>
      <c r="AB18" s="15"/>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5"/>
      <c r="AB19" s="15"/>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5"/>
      <c r="AB20" s="15"/>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5"/>
      <c r="AB21" s="15"/>
    </row>
    <row r="22" spans="1:28" x14ac:dyDescent="0.25">
      <c r="A22" s="383" t="s">
        <v>402</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110"/>
      <c r="AB22" s="110"/>
    </row>
    <row r="23" spans="1:28" ht="32.25" customHeight="1" x14ac:dyDescent="0.25">
      <c r="A23" s="385" t="s">
        <v>269</v>
      </c>
      <c r="B23" s="386"/>
      <c r="C23" s="386"/>
      <c r="D23" s="386"/>
      <c r="E23" s="386"/>
      <c r="F23" s="386"/>
      <c r="G23" s="386"/>
      <c r="H23" s="386"/>
      <c r="I23" s="386"/>
      <c r="J23" s="386"/>
      <c r="K23" s="386"/>
      <c r="L23" s="387"/>
      <c r="M23" s="384" t="s">
        <v>270</v>
      </c>
      <c r="N23" s="384"/>
      <c r="O23" s="384"/>
      <c r="P23" s="384"/>
      <c r="Q23" s="384"/>
      <c r="R23" s="384"/>
      <c r="S23" s="384"/>
      <c r="T23" s="384"/>
      <c r="U23" s="384"/>
      <c r="V23" s="384"/>
      <c r="W23" s="384"/>
      <c r="X23" s="384"/>
      <c r="Y23" s="384"/>
      <c r="Z23" s="384"/>
    </row>
    <row r="24" spans="1:28" ht="151.5" customHeight="1" x14ac:dyDescent="0.25">
      <c r="A24" s="83" t="s">
        <v>232</v>
      </c>
      <c r="B24" s="84" t="s">
        <v>239</v>
      </c>
      <c r="C24" s="83" t="s">
        <v>263</v>
      </c>
      <c r="D24" s="83" t="s">
        <v>233</v>
      </c>
      <c r="E24" s="83" t="s">
        <v>264</v>
      </c>
      <c r="F24" s="83" t="s">
        <v>266</v>
      </c>
      <c r="G24" s="83" t="s">
        <v>265</v>
      </c>
      <c r="H24" s="83" t="s">
        <v>234</v>
      </c>
      <c r="I24" s="83" t="s">
        <v>267</v>
      </c>
      <c r="J24" s="83" t="s">
        <v>240</v>
      </c>
      <c r="K24" s="84" t="s">
        <v>238</v>
      </c>
      <c r="L24" s="84" t="s">
        <v>235</v>
      </c>
      <c r="M24" s="85" t="s">
        <v>247</v>
      </c>
      <c r="N24" s="84" t="s">
        <v>412</v>
      </c>
      <c r="O24" s="83" t="s">
        <v>245</v>
      </c>
      <c r="P24" s="83" t="s">
        <v>246</v>
      </c>
      <c r="Q24" s="83" t="s">
        <v>244</v>
      </c>
      <c r="R24" s="83" t="s">
        <v>234</v>
      </c>
      <c r="S24" s="83" t="s">
        <v>243</v>
      </c>
      <c r="T24" s="83" t="s">
        <v>242</v>
      </c>
      <c r="U24" s="83" t="s">
        <v>262</v>
      </c>
      <c r="V24" s="83" t="s">
        <v>244</v>
      </c>
      <c r="W24" s="87" t="s">
        <v>237</v>
      </c>
      <c r="X24" s="87" t="s">
        <v>249</v>
      </c>
      <c r="Y24" s="87" t="s">
        <v>250</v>
      </c>
      <c r="Z24" s="89" t="s">
        <v>248</v>
      </c>
    </row>
    <row r="25" spans="1:28" ht="16.5" customHeight="1" x14ac:dyDescent="0.25">
      <c r="A25" s="83">
        <v>1</v>
      </c>
      <c r="B25" s="84">
        <v>2</v>
      </c>
      <c r="C25" s="83">
        <v>3</v>
      </c>
      <c r="D25" s="84">
        <v>4</v>
      </c>
      <c r="E25" s="83">
        <v>5</v>
      </c>
      <c r="F25" s="84">
        <v>6</v>
      </c>
      <c r="G25" s="83">
        <v>7</v>
      </c>
      <c r="H25" s="84">
        <v>8</v>
      </c>
      <c r="I25" s="83">
        <v>9</v>
      </c>
      <c r="J25" s="84">
        <v>10</v>
      </c>
      <c r="K25" s="83">
        <v>11</v>
      </c>
      <c r="L25" s="84">
        <v>12</v>
      </c>
      <c r="M25" s="83">
        <v>13</v>
      </c>
      <c r="N25" s="84">
        <v>14</v>
      </c>
      <c r="O25" s="83">
        <v>15</v>
      </c>
      <c r="P25" s="84">
        <v>16</v>
      </c>
      <c r="Q25" s="83">
        <v>17</v>
      </c>
      <c r="R25" s="84">
        <v>18</v>
      </c>
      <c r="S25" s="83">
        <v>19</v>
      </c>
      <c r="T25" s="84">
        <v>20</v>
      </c>
      <c r="U25" s="83">
        <v>21</v>
      </c>
      <c r="V25" s="84">
        <v>22</v>
      </c>
      <c r="W25" s="83">
        <v>23</v>
      </c>
      <c r="X25" s="84">
        <v>24</v>
      </c>
      <c r="Y25" s="83">
        <v>25</v>
      </c>
      <c r="Z25" s="84">
        <v>26</v>
      </c>
    </row>
    <row r="26" spans="1:28" ht="45.75" customHeight="1" x14ac:dyDescent="0.25">
      <c r="A26" s="136" t="s">
        <v>425</v>
      </c>
      <c r="B26" s="136" t="s">
        <v>425</v>
      </c>
      <c r="C26" s="136" t="s">
        <v>425</v>
      </c>
      <c r="D26" s="136" t="s">
        <v>425</v>
      </c>
      <c r="E26" s="136" t="s">
        <v>425</v>
      </c>
      <c r="F26" s="136" t="s">
        <v>425</v>
      </c>
      <c r="G26" s="136" t="s">
        <v>425</v>
      </c>
      <c r="H26" s="136" t="s">
        <v>425</v>
      </c>
      <c r="I26" s="136" t="s">
        <v>425</v>
      </c>
      <c r="J26" s="136" t="s">
        <v>425</v>
      </c>
      <c r="K26" s="136" t="s">
        <v>425</v>
      </c>
      <c r="L26" s="136" t="s">
        <v>425</v>
      </c>
      <c r="M26" s="136" t="s">
        <v>425</v>
      </c>
      <c r="N26" s="136" t="s">
        <v>425</v>
      </c>
      <c r="O26" s="136" t="s">
        <v>425</v>
      </c>
      <c r="P26" s="136" t="s">
        <v>425</v>
      </c>
      <c r="Q26" s="136" t="s">
        <v>425</v>
      </c>
      <c r="R26" s="136" t="s">
        <v>425</v>
      </c>
      <c r="S26" s="136" t="s">
        <v>425</v>
      </c>
      <c r="T26" s="136" t="s">
        <v>425</v>
      </c>
      <c r="U26" s="136" t="s">
        <v>425</v>
      </c>
      <c r="V26" s="136" t="s">
        <v>425</v>
      </c>
      <c r="W26" s="136" t="s">
        <v>425</v>
      </c>
      <c r="X26" s="136" t="s">
        <v>425</v>
      </c>
      <c r="Y26" s="136" t="s">
        <v>425</v>
      </c>
      <c r="Z26" s="136" t="s">
        <v>425</v>
      </c>
    </row>
    <row r="30" spans="1:28" x14ac:dyDescent="0.25">
      <c r="A30" s="88"/>
    </row>
  </sheetData>
  <mergeCells count="20">
    <mergeCell ref="J14:R14"/>
    <mergeCell ref="A4:Z4"/>
    <mergeCell ref="A6:Z6"/>
    <mergeCell ref="A7:Z7"/>
    <mergeCell ref="A8:Z8"/>
    <mergeCell ref="A9:Z9"/>
    <mergeCell ref="A10:Z10"/>
    <mergeCell ref="A11:Z11"/>
    <mergeCell ref="A12:Z12"/>
    <mergeCell ref="A13:Z13"/>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68</v>
      </c>
    </row>
    <row r="2" spans="1:28" s="8" customFormat="1" ht="18.75" customHeight="1" x14ac:dyDescent="0.3">
      <c r="A2" s="14"/>
      <c r="B2" s="14"/>
      <c r="O2" s="12" t="s">
        <v>10</v>
      </c>
    </row>
    <row r="3" spans="1:28" s="8" customFormat="1" ht="18.75" x14ac:dyDescent="0.3">
      <c r="A3" s="13"/>
      <c r="B3" s="13"/>
      <c r="O3" s="12" t="s">
        <v>432</v>
      </c>
    </row>
    <row r="4" spans="1:28" s="8" customFormat="1" ht="18.75" x14ac:dyDescent="0.3">
      <c r="A4" s="13"/>
      <c r="B4" s="13"/>
      <c r="L4" s="12"/>
    </row>
    <row r="5" spans="1:28" s="8" customFormat="1" ht="15.75" x14ac:dyDescent="0.2">
      <c r="A5" s="349" t="s">
        <v>660</v>
      </c>
      <c r="B5" s="349"/>
      <c r="C5" s="349"/>
      <c r="D5" s="349"/>
      <c r="E5" s="349"/>
      <c r="F5" s="349"/>
      <c r="G5" s="349"/>
      <c r="H5" s="349"/>
      <c r="I5" s="349"/>
      <c r="J5" s="349"/>
      <c r="K5" s="349"/>
      <c r="L5" s="349"/>
      <c r="M5" s="349"/>
      <c r="N5" s="349"/>
      <c r="O5" s="349"/>
      <c r="P5" s="109"/>
      <c r="Q5" s="109"/>
      <c r="R5" s="109"/>
      <c r="S5" s="109"/>
      <c r="T5" s="109"/>
      <c r="U5" s="109"/>
      <c r="V5" s="109"/>
      <c r="W5" s="109"/>
      <c r="X5" s="109"/>
      <c r="Y5" s="109"/>
      <c r="Z5" s="109"/>
      <c r="AA5" s="109"/>
      <c r="AB5" s="109"/>
    </row>
    <row r="6" spans="1:28" s="8" customFormat="1" ht="18.75" x14ac:dyDescent="0.3">
      <c r="A6" s="13"/>
      <c r="B6" s="13"/>
      <c r="L6" s="12"/>
    </row>
    <row r="7" spans="1:28" s="8" customFormat="1" ht="18.75" x14ac:dyDescent="0.2">
      <c r="A7" s="353" t="s">
        <v>9</v>
      </c>
      <c r="B7" s="353"/>
      <c r="C7" s="353"/>
      <c r="D7" s="353"/>
      <c r="E7" s="353"/>
      <c r="F7" s="353"/>
      <c r="G7" s="353"/>
      <c r="H7" s="353"/>
      <c r="I7" s="353"/>
      <c r="J7" s="353"/>
      <c r="K7" s="353"/>
      <c r="L7" s="353"/>
      <c r="M7" s="353"/>
      <c r="N7" s="353"/>
      <c r="O7" s="353"/>
      <c r="P7" s="10"/>
      <c r="Q7" s="10"/>
      <c r="R7" s="10"/>
      <c r="S7" s="10"/>
      <c r="T7" s="10"/>
      <c r="U7" s="10"/>
      <c r="V7" s="10"/>
      <c r="W7" s="10"/>
      <c r="X7" s="10"/>
      <c r="Y7" s="10"/>
      <c r="Z7" s="10"/>
    </row>
    <row r="8" spans="1:28" s="8" customFormat="1" ht="18.75" x14ac:dyDescent="0.2">
      <c r="A8" s="353"/>
      <c r="B8" s="353"/>
      <c r="C8" s="353"/>
      <c r="D8" s="353"/>
      <c r="E8" s="353"/>
      <c r="F8" s="353"/>
      <c r="G8" s="353"/>
      <c r="H8" s="353"/>
      <c r="I8" s="353"/>
      <c r="J8" s="353"/>
      <c r="K8" s="353"/>
      <c r="L8" s="353"/>
      <c r="M8" s="353"/>
      <c r="N8" s="353"/>
      <c r="O8" s="353"/>
      <c r="P8" s="10"/>
      <c r="Q8" s="10"/>
      <c r="R8" s="10"/>
      <c r="S8" s="10"/>
      <c r="T8" s="10"/>
      <c r="U8" s="10"/>
      <c r="V8" s="10"/>
      <c r="W8" s="10"/>
      <c r="X8" s="10"/>
      <c r="Y8" s="10"/>
      <c r="Z8" s="10"/>
    </row>
    <row r="9" spans="1:28" s="8" customFormat="1" ht="18.75" x14ac:dyDescent="0.2">
      <c r="A9" s="354" t="s">
        <v>657</v>
      </c>
      <c r="B9" s="354"/>
      <c r="C9" s="354"/>
      <c r="D9" s="354"/>
      <c r="E9" s="354"/>
      <c r="F9" s="354"/>
      <c r="G9" s="354"/>
      <c r="H9" s="354"/>
      <c r="I9" s="354"/>
      <c r="J9" s="354"/>
      <c r="K9" s="354"/>
      <c r="L9" s="354"/>
      <c r="M9" s="354"/>
      <c r="N9" s="354"/>
      <c r="O9" s="354"/>
      <c r="P9" s="10"/>
      <c r="Q9" s="10"/>
      <c r="R9" s="10"/>
      <c r="S9" s="10"/>
      <c r="T9" s="10"/>
      <c r="U9" s="10"/>
      <c r="V9" s="10"/>
      <c r="W9" s="10"/>
      <c r="X9" s="10"/>
      <c r="Y9" s="10"/>
      <c r="Z9" s="10"/>
    </row>
    <row r="10" spans="1:28" s="8" customFormat="1" ht="18.75" x14ac:dyDescent="0.2">
      <c r="A10" s="350" t="s">
        <v>8</v>
      </c>
      <c r="B10" s="350"/>
      <c r="C10" s="350"/>
      <c r="D10" s="350"/>
      <c r="E10" s="350"/>
      <c r="F10" s="350"/>
      <c r="G10" s="350"/>
      <c r="H10" s="350"/>
      <c r="I10" s="350"/>
      <c r="J10" s="350"/>
      <c r="K10" s="350"/>
      <c r="L10" s="350"/>
      <c r="M10" s="350"/>
      <c r="N10" s="350"/>
      <c r="O10" s="350"/>
      <c r="P10" s="10"/>
      <c r="Q10" s="10"/>
      <c r="R10" s="10"/>
      <c r="S10" s="10"/>
      <c r="T10" s="10"/>
      <c r="U10" s="10"/>
      <c r="V10" s="10"/>
      <c r="W10" s="10"/>
      <c r="X10" s="10"/>
      <c r="Y10" s="10"/>
      <c r="Z10" s="10"/>
    </row>
    <row r="11" spans="1:28" s="8" customFormat="1" ht="18.75" x14ac:dyDescent="0.2">
      <c r="A11" s="353"/>
      <c r="B11" s="353"/>
      <c r="C11" s="353"/>
      <c r="D11" s="353"/>
      <c r="E11" s="353"/>
      <c r="F11" s="353"/>
      <c r="G11" s="353"/>
      <c r="H11" s="353"/>
      <c r="I11" s="353"/>
      <c r="J11" s="353"/>
      <c r="K11" s="353"/>
      <c r="L11" s="353"/>
      <c r="M11" s="353"/>
      <c r="N11" s="353"/>
      <c r="O11" s="353"/>
      <c r="P11" s="10"/>
      <c r="Q11" s="10"/>
      <c r="R11" s="10"/>
      <c r="S11" s="10"/>
      <c r="T11" s="10"/>
      <c r="U11" s="10"/>
      <c r="V11" s="10"/>
      <c r="W11" s="10"/>
      <c r="X11" s="10"/>
      <c r="Y11" s="10"/>
      <c r="Z11" s="10"/>
    </row>
    <row r="12" spans="1:28" s="8" customFormat="1" ht="18.75" x14ac:dyDescent="0.2">
      <c r="A12" s="354" t="s">
        <v>729</v>
      </c>
      <c r="B12" s="389"/>
      <c r="C12" s="389"/>
      <c r="D12" s="389"/>
      <c r="E12" s="389"/>
      <c r="F12" s="389"/>
      <c r="G12" s="389"/>
      <c r="H12" s="389"/>
      <c r="I12" s="389"/>
      <c r="J12" s="389"/>
      <c r="K12" s="389"/>
      <c r="L12" s="389"/>
      <c r="M12" s="389"/>
      <c r="N12" s="389"/>
      <c r="O12" s="389"/>
      <c r="P12" s="10"/>
      <c r="Q12" s="10"/>
      <c r="R12" s="10"/>
      <c r="S12" s="10"/>
      <c r="T12" s="10"/>
      <c r="U12" s="10"/>
      <c r="V12" s="10"/>
      <c r="W12" s="10"/>
      <c r="X12" s="10"/>
      <c r="Y12" s="10"/>
      <c r="Z12" s="10"/>
    </row>
    <row r="13" spans="1:28" s="8" customFormat="1" ht="18.75" x14ac:dyDescent="0.2">
      <c r="A13" s="350" t="s">
        <v>7</v>
      </c>
      <c r="B13" s="350"/>
      <c r="C13" s="350"/>
      <c r="D13" s="350"/>
      <c r="E13" s="350"/>
      <c r="F13" s="350"/>
      <c r="G13" s="350"/>
      <c r="H13" s="350"/>
      <c r="I13" s="350"/>
      <c r="J13" s="350"/>
      <c r="K13" s="350"/>
      <c r="L13" s="350"/>
      <c r="M13" s="350"/>
      <c r="N13" s="350"/>
      <c r="O13" s="350"/>
      <c r="P13" s="10"/>
      <c r="Q13" s="10"/>
      <c r="R13" s="10"/>
      <c r="S13" s="10"/>
      <c r="T13" s="10"/>
      <c r="U13" s="10"/>
      <c r="V13" s="10"/>
      <c r="W13" s="10"/>
      <c r="X13" s="10"/>
      <c r="Y13" s="10"/>
      <c r="Z13" s="10"/>
    </row>
    <row r="14" spans="1:28" s="8" customFormat="1" ht="18.75" x14ac:dyDescent="0.2">
      <c r="A14" s="142"/>
      <c r="B14" s="142"/>
      <c r="C14" s="142"/>
      <c r="D14" s="142"/>
      <c r="E14" s="142"/>
      <c r="F14" s="142"/>
      <c r="G14" s="142"/>
      <c r="H14" s="142"/>
      <c r="I14" s="142"/>
      <c r="J14" s="142"/>
      <c r="K14" s="142"/>
      <c r="L14" s="142"/>
      <c r="M14" s="142"/>
      <c r="N14" s="142"/>
      <c r="O14" s="142"/>
      <c r="P14" s="10"/>
      <c r="Q14" s="10"/>
      <c r="R14" s="10"/>
      <c r="S14" s="10"/>
      <c r="T14" s="10"/>
      <c r="U14" s="10"/>
      <c r="V14" s="10"/>
      <c r="W14" s="10"/>
      <c r="X14" s="10"/>
      <c r="Y14" s="10"/>
      <c r="Z14" s="10"/>
    </row>
    <row r="15" spans="1:28" s="8" customFormat="1" ht="18.75" x14ac:dyDescent="0.2">
      <c r="A15" s="142"/>
      <c r="B15" s="142"/>
      <c r="C15" s="352" t="s">
        <v>658</v>
      </c>
      <c r="D15" s="393"/>
      <c r="E15" s="393"/>
      <c r="F15" s="393"/>
      <c r="G15" s="393"/>
      <c r="H15" s="393"/>
      <c r="I15" s="393"/>
      <c r="J15" s="393"/>
      <c r="K15" s="393"/>
      <c r="L15" s="142"/>
      <c r="M15" s="142"/>
      <c r="N15" s="142"/>
      <c r="O15" s="142"/>
      <c r="P15" s="10"/>
      <c r="Q15" s="10"/>
      <c r="R15" s="10"/>
      <c r="S15" s="10"/>
      <c r="T15" s="10"/>
      <c r="U15" s="10"/>
      <c r="V15" s="10"/>
      <c r="W15" s="10"/>
      <c r="X15" s="10"/>
      <c r="Y15" s="10"/>
      <c r="Z15" s="10"/>
    </row>
    <row r="16" spans="1:28" s="8" customFormat="1" ht="15.75" customHeight="1" x14ac:dyDescent="0.2">
      <c r="A16" s="363"/>
      <c r="B16" s="363"/>
      <c r="C16" s="363"/>
      <c r="D16" s="363"/>
      <c r="E16" s="363"/>
      <c r="F16" s="363"/>
      <c r="G16" s="363"/>
      <c r="H16" s="363"/>
      <c r="I16" s="363"/>
      <c r="J16" s="363"/>
      <c r="K16" s="363"/>
      <c r="L16" s="363"/>
      <c r="M16" s="363"/>
      <c r="N16" s="363"/>
      <c r="O16" s="363"/>
      <c r="P16" s="3"/>
      <c r="Q16" s="3"/>
      <c r="R16" s="3"/>
      <c r="S16" s="3"/>
      <c r="T16" s="3"/>
      <c r="U16" s="3"/>
      <c r="V16" s="3"/>
      <c r="W16" s="3"/>
      <c r="X16" s="3"/>
      <c r="Y16" s="3"/>
      <c r="Z16" s="3"/>
    </row>
    <row r="17" spans="1:26" s="2" customFormat="1" ht="15" customHeight="1" x14ac:dyDescent="0.2">
      <c r="A17" s="350" t="s">
        <v>6</v>
      </c>
      <c r="B17" s="350"/>
      <c r="C17" s="350"/>
      <c r="D17" s="350"/>
      <c r="E17" s="350"/>
      <c r="F17" s="350"/>
      <c r="G17" s="350"/>
      <c r="H17" s="350"/>
      <c r="I17" s="350"/>
      <c r="J17" s="350"/>
      <c r="K17" s="350"/>
      <c r="L17" s="350"/>
      <c r="M17" s="350"/>
      <c r="N17" s="350"/>
      <c r="O17" s="350"/>
      <c r="P17" s="5"/>
      <c r="Q17" s="5"/>
      <c r="R17" s="5"/>
      <c r="S17" s="5"/>
      <c r="T17" s="5"/>
      <c r="U17" s="5"/>
      <c r="V17" s="5"/>
      <c r="W17" s="5"/>
      <c r="X17" s="5"/>
      <c r="Y17" s="5"/>
      <c r="Z17" s="5"/>
    </row>
    <row r="18" spans="1:26" s="2" customFormat="1" ht="15" customHeight="1" x14ac:dyDescent="0.2">
      <c r="A18" s="363"/>
      <c r="B18" s="363"/>
      <c r="C18" s="363"/>
      <c r="D18" s="363"/>
      <c r="E18" s="363"/>
      <c r="F18" s="363"/>
      <c r="G18" s="363"/>
      <c r="H18" s="363"/>
      <c r="I18" s="363"/>
      <c r="J18" s="363"/>
      <c r="K18" s="363"/>
      <c r="L18" s="363"/>
      <c r="M18" s="363"/>
      <c r="N18" s="363"/>
      <c r="O18" s="363"/>
      <c r="P18" s="3"/>
      <c r="Q18" s="3"/>
      <c r="R18" s="3"/>
      <c r="S18" s="3"/>
      <c r="T18" s="3"/>
      <c r="U18" s="3"/>
      <c r="V18" s="3"/>
      <c r="W18" s="3"/>
    </row>
    <row r="19" spans="1:26" s="2" customFormat="1" ht="91.5" customHeight="1" x14ac:dyDescent="0.2">
      <c r="A19" s="381" t="s">
        <v>387</v>
      </c>
      <c r="B19" s="381"/>
      <c r="C19" s="381"/>
      <c r="D19" s="381"/>
      <c r="E19" s="381"/>
      <c r="F19" s="381"/>
      <c r="G19" s="381"/>
      <c r="H19" s="381"/>
      <c r="I19" s="381"/>
      <c r="J19" s="381"/>
      <c r="K19" s="381"/>
      <c r="L19" s="381"/>
      <c r="M19" s="381"/>
      <c r="N19" s="381"/>
      <c r="O19" s="381"/>
      <c r="P19" s="6"/>
      <c r="Q19" s="6"/>
      <c r="R19" s="6"/>
      <c r="S19" s="6"/>
      <c r="T19" s="6"/>
      <c r="U19" s="6"/>
      <c r="V19" s="6"/>
      <c r="W19" s="6"/>
      <c r="X19" s="6"/>
      <c r="Y19" s="6"/>
      <c r="Z19" s="6"/>
    </row>
    <row r="20" spans="1:26" s="2" customFormat="1" ht="78" customHeight="1" x14ac:dyDescent="0.2">
      <c r="A20" s="358" t="s">
        <v>5</v>
      </c>
      <c r="B20" s="358" t="s">
        <v>87</v>
      </c>
      <c r="C20" s="358" t="s">
        <v>86</v>
      </c>
      <c r="D20" s="358" t="s">
        <v>75</v>
      </c>
      <c r="E20" s="390" t="s">
        <v>85</v>
      </c>
      <c r="F20" s="391"/>
      <c r="G20" s="391"/>
      <c r="H20" s="391"/>
      <c r="I20" s="392"/>
      <c r="J20" s="358" t="s">
        <v>84</v>
      </c>
      <c r="K20" s="358"/>
      <c r="L20" s="358"/>
      <c r="M20" s="358"/>
      <c r="N20" s="358"/>
      <c r="O20" s="358"/>
      <c r="P20" s="3"/>
      <c r="Q20" s="3"/>
      <c r="R20" s="3"/>
      <c r="S20" s="3"/>
      <c r="T20" s="3"/>
      <c r="U20" s="3"/>
      <c r="V20" s="3"/>
      <c r="W20" s="3"/>
    </row>
    <row r="21" spans="1:26" s="2" customFormat="1" ht="51" customHeight="1" x14ac:dyDescent="0.2">
      <c r="A21" s="358"/>
      <c r="B21" s="358"/>
      <c r="C21" s="358"/>
      <c r="D21" s="358"/>
      <c r="E21" s="34" t="s">
        <v>83</v>
      </c>
      <c r="F21" s="34" t="s">
        <v>82</v>
      </c>
      <c r="G21" s="34" t="s">
        <v>81</v>
      </c>
      <c r="H21" s="34" t="s">
        <v>80</v>
      </c>
      <c r="I21" s="34" t="s">
        <v>79</v>
      </c>
      <c r="J21" s="34" t="s">
        <v>78</v>
      </c>
      <c r="K21" s="34" t="s">
        <v>4</v>
      </c>
      <c r="L21" s="41" t="s">
        <v>3</v>
      </c>
      <c r="M21" s="40" t="s">
        <v>230</v>
      </c>
      <c r="N21" s="40" t="s">
        <v>77</v>
      </c>
      <c r="O21" s="40" t="s">
        <v>76</v>
      </c>
      <c r="P21" s="3"/>
      <c r="Q21" s="3"/>
      <c r="R21" s="3"/>
      <c r="S21" s="3"/>
      <c r="T21" s="3"/>
      <c r="U21" s="3"/>
      <c r="V21" s="3"/>
      <c r="W21" s="3"/>
    </row>
    <row r="22" spans="1:26" s="2" customFormat="1" ht="16.5" customHeight="1" x14ac:dyDescent="0.2">
      <c r="A22" s="29">
        <v>1</v>
      </c>
      <c r="B22" s="30">
        <v>2</v>
      </c>
      <c r="C22" s="29">
        <v>3</v>
      </c>
      <c r="D22" s="30">
        <v>4</v>
      </c>
      <c r="E22" s="29">
        <v>5</v>
      </c>
      <c r="F22" s="30">
        <v>6</v>
      </c>
      <c r="G22" s="29">
        <v>7</v>
      </c>
      <c r="H22" s="30">
        <v>8</v>
      </c>
      <c r="I22" s="29">
        <v>9</v>
      </c>
      <c r="J22" s="30">
        <v>10</v>
      </c>
      <c r="K22" s="29">
        <v>11</v>
      </c>
      <c r="L22" s="30">
        <v>12</v>
      </c>
      <c r="M22" s="29">
        <v>13</v>
      </c>
      <c r="N22" s="30">
        <v>14</v>
      </c>
      <c r="O22" s="29">
        <v>15</v>
      </c>
      <c r="P22" s="3"/>
      <c r="Q22" s="3"/>
      <c r="R22" s="3"/>
      <c r="S22" s="3"/>
      <c r="T22" s="3"/>
      <c r="U22" s="3"/>
      <c r="V22" s="3"/>
      <c r="W22" s="3"/>
    </row>
    <row r="23" spans="1:26" s="2" customFormat="1" ht="33" customHeight="1" x14ac:dyDescent="0.2">
      <c r="A23" s="22"/>
      <c r="B23" s="39"/>
      <c r="C23" s="25" t="s">
        <v>423</v>
      </c>
      <c r="D23" s="25"/>
      <c r="E23" s="25"/>
      <c r="F23" s="25"/>
      <c r="G23" s="25"/>
      <c r="H23" s="25"/>
      <c r="I23" s="25"/>
      <c r="J23" s="37"/>
      <c r="K23" s="37"/>
      <c r="L23" s="4"/>
      <c r="M23" s="4"/>
      <c r="N23" s="4"/>
      <c r="O23" s="4"/>
      <c r="P23" s="3"/>
      <c r="Q23" s="3"/>
      <c r="R23" s="3"/>
      <c r="S23" s="3"/>
      <c r="T23" s="3"/>
      <c r="U23" s="3"/>
    </row>
  </sheetData>
  <mergeCells count="19">
    <mergeCell ref="A17:O17"/>
    <mergeCell ref="A18:O18"/>
    <mergeCell ref="C15:K15"/>
    <mergeCell ref="A19:O19"/>
    <mergeCell ref="A12:O12"/>
    <mergeCell ref="A13:O13"/>
    <mergeCell ref="A5:O5"/>
    <mergeCell ref="B20:B21"/>
    <mergeCell ref="E20:I20"/>
    <mergeCell ref="A20:A21"/>
    <mergeCell ref="C20:C21"/>
    <mergeCell ref="D20:D21"/>
    <mergeCell ref="J20:O20"/>
    <mergeCell ref="A7:O7"/>
    <mergeCell ref="A8:O8"/>
    <mergeCell ref="A9:O9"/>
    <mergeCell ref="A10:O10"/>
    <mergeCell ref="A11:O11"/>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59" customWidth="1"/>
    <col min="2" max="2" width="49" style="158" customWidth="1"/>
    <col min="3" max="3" width="16.42578125" style="159" customWidth="1"/>
    <col min="4" max="4" width="13.28515625" style="159" customWidth="1"/>
    <col min="5" max="5" width="11.5703125" style="159" customWidth="1"/>
    <col min="6" max="6" width="12" style="159" customWidth="1"/>
    <col min="7" max="7" width="10.28515625" style="159" customWidth="1"/>
    <col min="8" max="8" width="9.7109375" style="159" customWidth="1"/>
    <col min="9" max="13" width="9.140625" style="159"/>
    <col min="14" max="14" width="15.5703125" style="159" customWidth="1"/>
    <col min="15" max="16384" width="9.140625" style="159"/>
  </cols>
  <sheetData>
    <row r="1" spans="2:18" s="8" customFormat="1" ht="18.75" customHeight="1" x14ac:dyDescent="0.2">
      <c r="B1" s="155"/>
      <c r="H1" s="31"/>
    </row>
    <row r="2" spans="2:18" s="8" customFormat="1" ht="18.75" customHeight="1" x14ac:dyDescent="0.3">
      <c r="B2" s="155"/>
      <c r="H2" s="12"/>
    </row>
    <row r="3" spans="2:18" s="8" customFormat="1" ht="18.75" x14ac:dyDescent="0.3">
      <c r="B3" s="156"/>
      <c r="H3" s="12"/>
    </row>
    <row r="4" spans="2:18" s="8" customFormat="1" ht="15.75" x14ac:dyDescent="0.2">
      <c r="B4" s="156"/>
    </row>
    <row r="5" spans="2:18" s="8" customFormat="1" ht="18.75" customHeight="1" x14ac:dyDescent="0.2">
      <c r="B5" s="349" t="s">
        <v>665</v>
      </c>
      <c r="C5" s="349"/>
      <c r="D5" s="349"/>
      <c r="E5" s="349"/>
      <c r="F5" s="349"/>
      <c r="G5" s="349"/>
      <c r="H5" s="349"/>
      <c r="I5" s="349"/>
      <c r="J5" s="349"/>
      <c r="K5" s="349"/>
      <c r="L5" s="349"/>
      <c r="M5" s="349"/>
      <c r="N5" s="349"/>
      <c r="O5" s="349"/>
      <c r="P5" s="349"/>
      <c r="Q5" s="109"/>
      <c r="R5" s="109"/>
    </row>
    <row r="6" spans="2:18" s="8" customFormat="1" ht="15.75" x14ac:dyDescent="0.2">
      <c r="B6" s="156"/>
    </row>
    <row r="7" spans="2:18" s="8" customFormat="1" ht="18.75" x14ac:dyDescent="0.2">
      <c r="B7" s="353" t="s">
        <v>9</v>
      </c>
      <c r="C7" s="353"/>
      <c r="D7" s="353"/>
      <c r="E7" s="353"/>
      <c r="F7" s="353"/>
      <c r="G7" s="353"/>
      <c r="H7" s="353"/>
      <c r="I7" s="353"/>
      <c r="J7" s="353"/>
      <c r="K7" s="353"/>
      <c r="L7" s="353"/>
      <c r="M7" s="353"/>
      <c r="N7" s="353"/>
      <c r="O7" s="353"/>
    </row>
    <row r="8" spans="2:18" s="8" customFormat="1" ht="18.75" x14ac:dyDescent="0.2">
      <c r="B8" s="157"/>
    </row>
    <row r="9" spans="2:18" s="8" customFormat="1" ht="18.75" customHeight="1" x14ac:dyDescent="0.2">
      <c r="B9" s="352" t="s">
        <v>657</v>
      </c>
      <c r="C9" s="352"/>
      <c r="D9" s="352"/>
      <c r="E9" s="352"/>
      <c r="F9" s="352"/>
      <c r="G9" s="352"/>
      <c r="H9" s="352"/>
      <c r="I9" s="352"/>
      <c r="J9" s="352"/>
      <c r="K9" s="352"/>
      <c r="L9" s="352"/>
      <c r="M9" s="352"/>
      <c r="N9" s="352"/>
      <c r="O9" s="352"/>
      <c r="P9" s="352"/>
    </row>
    <row r="10" spans="2:18" s="8" customFormat="1" ht="18.75" customHeight="1" x14ac:dyDescent="0.2">
      <c r="B10" s="350" t="s">
        <v>8</v>
      </c>
      <c r="C10" s="350"/>
      <c r="D10" s="350"/>
      <c r="E10" s="350"/>
      <c r="F10" s="350"/>
      <c r="G10" s="350"/>
      <c r="H10" s="350"/>
      <c r="I10" s="350"/>
      <c r="J10" s="350"/>
      <c r="K10" s="350"/>
      <c r="L10" s="350"/>
      <c r="M10" s="350"/>
      <c r="N10" s="350"/>
      <c r="O10" s="350"/>
    </row>
    <row r="11" spans="2:18" s="8" customFormat="1" ht="18.75" x14ac:dyDescent="0.2">
      <c r="B11" s="157"/>
    </row>
    <row r="12" spans="2:18" s="8" customFormat="1" ht="18.75" customHeight="1" x14ac:dyDescent="0.2">
      <c r="B12" s="352" t="s">
        <v>729</v>
      </c>
      <c r="C12" s="353"/>
      <c r="D12" s="353"/>
      <c r="E12" s="353"/>
      <c r="F12" s="353"/>
      <c r="G12" s="353"/>
      <c r="H12" s="353"/>
      <c r="I12" s="353"/>
      <c r="J12" s="353"/>
      <c r="K12" s="353"/>
      <c r="L12" s="353"/>
      <c r="M12" s="353"/>
      <c r="N12" s="353"/>
      <c r="O12" s="353"/>
      <c r="P12" s="353"/>
    </row>
    <row r="13" spans="2:18" s="8" customFormat="1" ht="18.75" customHeight="1" x14ac:dyDescent="0.2">
      <c r="B13" s="350" t="s">
        <v>7</v>
      </c>
      <c r="C13" s="350"/>
      <c r="D13" s="350"/>
      <c r="E13" s="350"/>
      <c r="F13" s="350"/>
      <c r="G13" s="350"/>
      <c r="H13" s="350"/>
      <c r="I13" s="350"/>
      <c r="J13" s="350"/>
      <c r="K13" s="350"/>
      <c r="L13" s="350"/>
      <c r="M13" s="350"/>
      <c r="N13" s="350"/>
      <c r="O13" s="350"/>
      <c r="P13" s="350"/>
    </row>
    <row r="14" spans="2:18" s="8" customFormat="1" ht="15.75" customHeight="1" x14ac:dyDescent="0.2">
      <c r="B14" s="139"/>
    </row>
    <row r="15" spans="2:18" s="2" customFormat="1" ht="22.5" customHeight="1" x14ac:dyDescent="0.2">
      <c r="B15" s="351" t="s">
        <v>658</v>
      </c>
      <c r="C15" s="351"/>
      <c r="D15" s="351"/>
      <c r="E15" s="351"/>
      <c r="F15" s="351"/>
      <c r="G15" s="351"/>
      <c r="H15" s="351"/>
      <c r="I15" s="351"/>
      <c r="J15" s="351"/>
      <c r="K15" s="351"/>
      <c r="L15" s="351"/>
      <c r="M15" s="351"/>
      <c r="N15" s="351"/>
      <c r="O15" s="351"/>
    </row>
    <row r="16" spans="2:18" s="2" customFormat="1" ht="15" customHeight="1" x14ac:dyDescent="0.2">
      <c r="B16" s="350" t="s">
        <v>6</v>
      </c>
      <c r="C16" s="350"/>
      <c r="D16" s="350"/>
      <c r="E16" s="350"/>
      <c r="F16" s="350"/>
      <c r="G16" s="350"/>
      <c r="H16" s="350"/>
      <c r="I16" s="350"/>
      <c r="J16" s="350"/>
      <c r="K16" s="350"/>
      <c r="L16" s="350"/>
      <c r="M16" s="350"/>
      <c r="N16" s="350"/>
      <c r="O16" s="350"/>
    </row>
    <row r="17" spans="2:17" s="2" customFormat="1" ht="15" customHeight="1" x14ac:dyDescent="0.2">
      <c r="B17" s="139"/>
    </row>
    <row r="18" spans="2:17" s="2" customFormat="1" ht="15" customHeight="1" x14ac:dyDescent="0.2">
      <c r="B18" s="352" t="s">
        <v>438</v>
      </c>
      <c r="C18" s="352"/>
      <c r="D18" s="352"/>
      <c r="E18" s="352"/>
      <c r="F18" s="352"/>
      <c r="G18" s="352"/>
      <c r="H18" s="352"/>
      <c r="I18" s="352"/>
      <c r="J18" s="352"/>
      <c r="K18" s="352"/>
      <c r="L18" s="352"/>
      <c r="M18" s="352"/>
      <c r="N18" s="352"/>
      <c r="O18" s="352"/>
    </row>
    <row r="19" spans="2:17" ht="18.75" x14ac:dyDescent="0.25">
      <c r="E19" s="160"/>
      <c r="F19" s="160"/>
      <c r="G19" s="160"/>
      <c r="H19" s="31"/>
    </row>
    <row r="20" spans="2:17" ht="15.75" x14ac:dyDescent="0.25">
      <c r="B20" s="161"/>
      <c r="C20" s="162"/>
      <c r="D20" s="163"/>
      <c r="E20" s="162"/>
      <c r="F20" s="162"/>
      <c r="G20" s="162"/>
      <c r="H20" s="162"/>
      <c r="I20" s="162"/>
    </row>
    <row r="21" spans="2:17" ht="14.25" customHeight="1" x14ac:dyDescent="0.25">
      <c r="B21" s="164" t="s">
        <v>259</v>
      </c>
      <c r="C21" s="165" t="s">
        <v>0</v>
      </c>
      <c r="D21" s="166"/>
      <c r="I21" s="167"/>
    </row>
    <row r="22" spans="2:17" ht="18.75" customHeight="1" x14ac:dyDescent="0.25">
      <c r="B22" s="168" t="s">
        <v>439</v>
      </c>
      <c r="C22" s="169">
        <v>1.4630000000000001</v>
      </c>
      <c r="D22"/>
      <c r="E22"/>
      <c r="F22"/>
      <c r="G22"/>
      <c r="H22"/>
      <c r="I22"/>
      <c r="J22"/>
      <c r="K22"/>
      <c r="L22"/>
      <c r="M22"/>
    </row>
    <row r="23" spans="2:17" ht="22.5" customHeight="1" x14ac:dyDescent="0.25">
      <c r="B23" s="168" t="s">
        <v>440</v>
      </c>
      <c r="C23" s="169">
        <f>C22*0.012</f>
        <v>1.7556000000000002E-2</v>
      </c>
      <c r="D23"/>
      <c r="E23"/>
      <c r="F23"/>
      <c r="G23"/>
      <c r="H23"/>
      <c r="I23"/>
      <c r="J23"/>
      <c r="K23"/>
      <c r="L23"/>
      <c r="M23"/>
      <c r="Q23" s="159" t="s">
        <v>441</v>
      </c>
    </row>
    <row r="24" spans="2:17" ht="17.25" customHeight="1" x14ac:dyDescent="0.25">
      <c r="B24" s="168" t="s">
        <v>442</v>
      </c>
      <c r="C24" s="169">
        <f>C22*0.014</f>
        <v>2.0482E-2</v>
      </c>
      <c r="D24"/>
      <c r="E24"/>
      <c r="F24"/>
      <c r="G24"/>
      <c r="H24"/>
      <c r="I24"/>
      <c r="J24"/>
      <c r="K24"/>
      <c r="L24"/>
      <c r="M24"/>
      <c r="Q24" s="159" t="s">
        <v>443</v>
      </c>
    </row>
    <row r="25" spans="2:17" ht="17.25" customHeight="1" x14ac:dyDescent="0.25">
      <c r="B25" s="168" t="s">
        <v>258</v>
      </c>
      <c r="C25" s="170">
        <f>VLOOKUP('[2]1. сводные данные'!C$22:E$22,'[2]аналитика эк. эф. (скрытый)'!B$6:L$27,7,0)</f>
        <v>12</v>
      </c>
      <c r="D25"/>
      <c r="E25"/>
      <c r="F25"/>
      <c r="G25"/>
      <c r="H25"/>
      <c r="I25"/>
      <c r="J25"/>
      <c r="K25"/>
      <c r="L25"/>
      <c r="M25"/>
    </row>
    <row r="26" spans="2:17" ht="17.25" customHeight="1" x14ac:dyDescent="0.25">
      <c r="B26" s="168" t="s">
        <v>444</v>
      </c>
      <c r="C26" s="169">
        <v>0</v>
      </c>
      <c r="D26"/>
      <c r="E26"/>
      <c r="F26"/>
      <c r="G26"/>
      <c r="H26"/>
      <c r="I26"/>
      <c r="J26"/>
      <c r="K26"/>
      <c r="L26"/>
      <c r="M26"/>
    </row>
    <row r="27" spans="2:17" ht="17.25" customHeight="1" x14ac:dyDescent="0.25">
      <c r="B27" s="168" t="s">
        <v>257</v>
      </c>
      <c r="C27" s="171">
        <v>1</v>
      </c>
      <c r="D27"/>
      <c r="E27"/>
      <c r="F27"/>
      <c r="G27"/>
      <c r="H27"/>
      <c r="I27"/>
      <c r="J27"/>
      <c r="K27"/>
      <c r="L27"/>
      <c r="M27"/>
    </row>
    <row r="28" spans="2:17" ht="21" customHeight="1" x14ac:dyDescent="0.25">
      <c r="B28" s="168" t="s">
        <v>256</v>
      </c>
      <c r="C28" s="172">
        <v>0.03</v>
      </c>
      <c r="D28" s="173"/>
      <c r="E28"/>
      <c r="F28"/>
      <c r="G28"/>
      <c r="H28"/>
      <c r="I28"/>
      <c r="J28"/>
      <c r="K28"/>
      <c r="L28"/>
      <c r="M28"/>
    </row>
    <row r="29" spans="2:17" ht="21" customHeight="1" x14ac:dyDescent="0.25">
      <c r="B29" s="174"/>
      <c r="C29" s="175"/>
      <c r="D29" s="176"/>
      <c r="E29" s="176"/>
      <c r="F29" s="176"/>
      <c r="G29" s="176"/>
      <c r="H29" s="176"/>
      <c r="I29" s="176"/>
      <c r="J29" s="176"/>
      <c r="K29" s="176"/>
      <c r="L29" s="176"/>
      <c r="M29" s="176"/>
    </row>
    <row r="30" spans="2:17" ht="15.75" customHeight="1" x14ac:dyDescent="0.25">
      <c r="B30" s="177" t="s">
        <v>445</v>
      </c>
      <c r="C30" s="178"/>
      <c r="D30" s="178">
        <v>2022</v>
      </c>
      <c r="E30" s="178">
        <v>2023</v>
      </c>
      <c r="F30" s="178">
        <v>2024</v>
      </c>
      <c r="G30" s="178">
        <v>2025</v>
      </c>
      <c r="H30" s="178">
        <v>2026</v>
      </c>
      <c r="I30" s="178">
        <v>2027</v>
      </c>
      <c r="J30" s="178">
        <v>2028</v>
      </c>
      <c r="K30" s="178">
        <v>2029</v>
      </c>
      <c r="L30" s="178">
        <v>2030</v>
      </c>
      <c r="M30" s="178">
        <v>2031</v>
      </c>
    </row>
    <row r="31" spans="2:17" ht="12" customHeight="1" x14ac:dyDescent="0.25">
      <c r="B31" s="168" t="s">
        <v>255</v>
      </c>
      <c r="C31" s="179"/>
      <c r="D31" s="169">
        <v>1</v>
      </c>
      <c r="E31" s="169">
        <v>1.0349999999999999</v>
      </c>
      <c r="F31" s="169">
        <v>1.034</v>
      </c>
      <c r="G31" s="169">
        <v>1.04</v>
      </c>
      <c r="H31" s="169">
        <v>1.04</v>
      </c>
      <c r="I31" s="169">
        <v>1.04</v>
      </c>
      <c r="J31" s="169">
        <v>1.04</v>
      </c>
      <c r="K31" s="169">
        <v>1.04</v>
      </c>
      <c r="L31" s="169">
        <v>1.04</v>
      </c>
      <c r="M31" s="169">
        <v>1.04</v>
      </c>
    </row>
    <row r="32" spans="2:17" ht="12" customHeight="1" x14ac:dyDescent="0.25">
      <c r="B32" s="168" t="s">
        <v>254</v>
      </c>
      <c r="C32" s="179"/>
      <c r="D32" s="169">
        <f>D31</f>
        <v>1</v>
      </c>
      <c r="E32" s="169">
        <f>E31</f>
        <v>1.0349999999999999</v>
      </c>
      <c r="F32" s="169">
        <f>E32*F31</f>
        <v>1.07019</v>
      </c>
      <c r="G32" s="169">
        <f>F32*G31</f>
        <v>1.1129975999999999</v>
      </c>
      <c r="H32" s="169">
        <f t="shared" ref="H32:L32" si="0">G32*H31</f>
        <v>1.1575175039999999</v>
      </c>
      <c r="I32" s="169">
        <f t="shared" si="0"/>
        <v>1.2038182041599998</v>
      </c>
      <c r="J32" s="169">
        <f t="shared" si="0"/>
        <v>1.2519709323263999</v>
      </c>
      <c r="K32" s="169">
        <f t="shared" si="0"/>
        <v>1.302049769619456</v>
      </c>
      <c r="L32" s="169">
        <f t="shared" si="0"/>
        <v>1.3541317604042342</v>
      </c>
      <c r="M32" s="169">
        <f>L32*M31</f>
        <v>1.4082970308204037</v>
      </c>
    </row>
    <row r="33" spans="2:17" ht="10.5" customHeight="1" x14ac:dyDescent="0.25">
      <c r="B33" s="174"/>
      <c r="C33" s="180"/>
      <c r="D33" s="176"/>
      <c r="E33" s="176"/>
      <c r="F33" s="176"/>
      <c r="G33" s="167"/>
    </row>
    <row r="34" spans="2:17" ht="18.75" customHeight="1" x14ac:dyDescent="0.25">
      <c r="B34" s="181" t="s">
        <v>446</v>
      </c>
      <c r="C34" s="182" t="s">
        <v>447</v>
      </c>
      <c r="D34" s="182">
        <f t="shared" ref="D34:M34" si="1">D30</f>
        <v>2022</v>
      </c>
      <c r="E34" s="182">
        <f t="shared" si="1"/>
        <v>2023</v>
      </c>
      <c r="F34" s="178">
        <f t="shared" si="1"/>
        <v>2024</v>
      </c>
      <c r="G34" s="178">
        <f t="shared" si="1"/>
        <v>2025</v>
      </c>
      <c r="H34" s="178">
        <f t="shared" si="1"/>
        <v>2026</v>
      </c>
      <c r="I34" s="178">
        <f t="shared" si="1"/>
        <v>2027</v>
      </c>
      <c r="J34" s="178">
        <f t="shared" si="1"/>
        <v>2028</v>
      </c>
      <c r="K34" s="178">
        <f t="shared" si="1"/>
        <v>2029</v>
      </c>
      <c r="L34" s="178">
        <f t="shared" si="1"/>
        <v>2030</v>
      </c>
      <c r="M34" s="178">
        <f t="shared" si="1"/>
        <v>2031</v>
      </c>
    </row>
    <row r="35" spans="2:17" s="189" customFormat="1" ht="21" customHeight="1" x14ac:dyDescent="0.25">
      <c r="B35" s="183" t="s">
        <v>448</v>
      </c>
      <c r="C35" s="184" t="s">
        <v>449</v>
      </c>
      <c r="D35" s="185">
        <f>C22*0.14</f>
        <v>0.20482000000000003</v>
      </c>
      <c r="E35" s="186">
        <f>$D$35*E32</f>
        <v>0.2119887</v>
      </c>
      <c r="F35" s="186">
        <f>$D$35*F32</f>
        <v>0.21919631580000001</v>
      </c>
      <c r="G35" s="186">
        <f t="shared" ref="G35:M35" si="2">$D$35*G32</f>
        <v>0.22796416843200001</v>
      </c>
      <c r="H35" s="186">
        <f>$D$35*H32</f>
        <v>0.23708273516928</v>
      </c>
      <c r="I35" s="186">
        <f t="shared" si="2"/>
        <v>0.24656604457605122</v>
      </c>
      <c r="J35" s="186">
        <f t="shared" si="2"/>
        <v>0.25642868635909327</v>
      </c>
      <c r="K35" s="186">
        <f t="shared" si="2"/>
        <v>0.26668583381345701</v>
      </c>
      <c r="L35" s="186">
        <f t="shared" si="2"/>
        <v>0.27735326716599529</v>
      </c>
      <c r="M35" s="186">
        <f t="shared" si="2"/>
        <v>0.28844739785263512</v>
      </c>
      <c r="N35" s="187"/>
      <c r="O35" s="188"/>
      <c r="P35" s="188"/>
    </row>
    <row r="36" spans="2:17" s="188" customFormat="1" ht="18.75" customHeight="1" x14ac:dyDescent="0.25">
      <c r="B36" s="190" t="s">
        <v>450</v>
      </c>
      <c r="C36" s="184" t="s">
        <v>449</v>
      </c>
      <c r="D36" s="185">
        <f>SUM(D37:D39)</f>
        <v>1.7556000000000002E-2</v>
      </c>
      <c r="E36" s="185">
        <f t="shared" ref="E36:M36" si="3">SUM(E37:E39)</f>
        <v>1.8170459999999999E-2</v>
      </c>
      <c r="F36" s="185">
        <f t="shared" si="3"/>
        <v>1.8788255640000001E-2</v>
      </c>
      <c r="G36" s="185">
        <f t="shared" si="3"/>
        <v>1.9539785865600002E-2</v>
      </c>
      <c r="H36" s="185">
        <f t="shared" si="3"/>
        <v>2.0321377300224E-2</v>
      </c>
      <c r="I36" s="185">
        <f t="shared" si="3"/>
        <v>2.1134232392232961E-2</v>
      </c>
      <c r="J36" s="185">
        <f t="shared" si="3"/>
        <v>2.197960168792228E-2</v>
      </c>
      <c r="K36" s="185">
        <f t="shared" si="3"/>
        <v>2.2858785755439173E-2</v>
      </c>
      <c r="L36" s="185">
        <f t="shared" si="3"/>
        <v>2.377313718565674E-2</v>
      </c>
      <c r="M36" s="185">
        <f t="shared" si="3"/>
        <v>2.4724062673083011E-2</v>
      </c>
    </row>
    <row r="37" spans="2:17" s="188" customFormat="1" ht="18.75" customHeight="1" x14ac:dyDescent="0.25">
      <c r="B37" s="168" t="s">
        <v>451</v>
      </c>
      <c r="C37" s="184" t="s">
        <v>449</v>
      </c>
      <c r="D37" s="169">
        <f>C23</f>
        <v>1.7556000000000002E-2</v>
      </c>
      <c r="E37" s="169">
        <f>$D$37*E32</f>
        <v>1.8170459999999999E-2</v>
      </c>
      <c r="F37" s="169">
        <f t="shared" ref="F37:M37" si="4">$D$37*F32</f>
        <v>1.8788255640000001E-2</v>
      </c>
      <c r="G37" s="169">
        <f t="shared" si="4"/>
        <v>1.9539785865600002E-2</v>
      </c>
      <c r="H37" s="169">
        <f t="shared" si="4"/>
        <v>2.0321377300224E-2</v>
      </c>
      <c r="I37" s="169">
        <f t="shared" si="4"/>
        <v>2.1134232392232961E-2</v>
      </c>
      <c r="J37" s="169">
        <f t="shared" si="4"/>
        <v>2.197960168792228E-2</v>
      </c>
      <c r="K37" s="169">
        <f t="shared" si="4"/>
        <v>2.2858785755439173E-2</v>
      </c>
      <c r="L37" s="169">
        <f t="shared" si="4"/>
        <v>2.377313718565674E-2</v>
      </c>
      <c r="M37" s="169">
        <f t="shared" si="4"/>
        <v>2.4724062673083011E-2</v>
      </c>
    </row>
    <row r="38" spans="2:17" ht="18.75" customHeight="1" x14ac:dyDescent="0.25">
      <c r="B38" s="168" t="s">
        <v>452</v>
      </c>
      <c r="C38" s="184" t="s">
        <v>449</v>
      </c>
      <c r="D38" s="169">
        <v>0</v>
      </c>
      <c r="E38" s="169">
        <f>$D$38*E32</f>
        <v>0</v>
      </c>
      <c r="F38" s="169">
        <f t="shared" ref="F38:M38" si="5">$D$38*F32</f>
        <v>0</v>
      </c>
      <c r="G38" s="169">
        <f t="shared" si="5"/>
        <v>0</v>
      </c>
      <c r="H38" s="169">
        <f t="shared" si="5"/>
        <v>0</v>
      </c>
      <c r="I38" s="169">
        <f t="shared" si="5"/>
        <v>0</v>
      </c>
      <c r="J38" s="169">
        <f t="shared" si="5"/>
        <v>0</v>
      </c>
      <c r="K38" s="169">
        <f t="shared" si="5"/>
        <v>0</v>
      </c>
      <c r="L38" s="169">
        <f t="shared" si="5"/>
        <v>0</v>
      </c>
      <c r="M38" s="169">
        <f t="shared" si="5"/>
        <v>0</v>
      </c>
      <c r="Q38" s="159" t="s">
        <v>453</v>
      </c>
    </row>
    <row r="39" spans="2:17" ht="15.75" customHeight="1" x14ac:dyDescent="0.25">
      <c r="B39" s="168" t="s">
        <v>454</v>
      </c>
      <c r="C39" s="184" t="s">
        <v>449</v>
      </c>
      <c r="D39" s="169">
        <f>C26</f>
        <v>0</v>
      </c>
      <c r="E39" s="169">
        <f>D39*E32</f>
        <v>0</v>
      </c>
      <c r="F39" s="169">
        <f t="shared" ref="F39:M39" si="6">E39*F32</f>
        <v>0</v>
      </c>
      <c r="G39" s="169">
        <f t="shared" si="6"/>
        <v>0</v>
      </c>
      <c r="H39" s="169">
        <f t="shared" si="6"/>
        <v>0</v>
      </c>
      <c r="I39" s="169">
        <f t="shared" si="6"/>
        <v>0</v>
      </c>
      <c r="J39" s="169">
        <f t="shared" si="6"/>
        <v>0</v>
      </c>
      <c r="K39" s="169">
        <f t="shared" si="6"/>
        <v>0</v>
      </c>
      <c r="L39" s="169">
        <f t="shared" si="6"/>
        <v>0</v>
      </c>
      <c r="M39" s="169">
        <f t="shared" si="6"/>
        <v>0</v>
      </c>
    </row>
    <row r="40" spans="2:17" ht="27.75" customHeight="1" x14ac:dyDescent="0.25">
      <c r="B40" s="191" t="s">
        <v>253</v>
      </c>
      <c r="C40" s="184" t="s">
        <v>449</v>
      </c>
      <c r="D40" s="192">
        <f>D35-D36</f>
        <v>0.18726400000000004</v>
      </c>
      <c r="E40" s="185">
        <f t="shared" ref="E40:M40" si="7">E35-E36</f>
        <v>0.19381824</v>
      </c>
      <c r="F40" s="185">
        <f t="shared" si="7"/>
        <v>0.20040806016000001</v>
      </c>
      <c r="G40" s="185">
        <f t="shared" si="7"/>
        <v>0.2084243825664</v>
      </c>
      <c r="H40" s="185">
        <f t="shared" si="7"/>
        <v>0.21676135786905598</v>
      </c>
      <c r="I40" s="185">
        <f t="shared" si="7"/>
        <v>0.22543181218381825</v>
      </c>
      <c r="J40" s="185">
        <f t="shared" si="7"/>
        <v>0.23444908467117098</v>
      </c>
      <c r="K40" s="185">
        <f t="shared" si="7"/>
        <v>0.24382704805801783</v>
      </c>
      <c r="L40" s="185">
        <f t="shared" si="7"/>
        <v>0.25358012998033852</v>
      </c>
      <c r="M40" s="185">
        <f t="shared" si="7"/>
        <v>0.2637233351795521</v>
      </c>
    </row>
    <row r="41" spans="2:17" ht="20.25" customHeight="1" x14ac:dyDescent="0.25">
      <c r="B41" s="174"/>
      <c r="C41" s="180"/>
      <c r="D41" s="176"/>
      <c r="E41" s="176"/>
      <c r="F41" s="176"/>
      <c r="G41" s="193"/>
    </row>
    <row r="42" spans="2:17" ht="15" customHeight="1" x14ac:dyDescent="0.25">
      <c r="B42" s="396" t="s">
        <v>455</v>
      </c>
      <c r="C42" s="398" t="s">
        <v>447</v>
      </c>
      <c r="D42" s="400" t="s">
        <v>456</v>
      </c>
      <c r="E42" s="400"/>
      <c r="F42" s="400"/>
      <c r="G42" s="400"/>
      <c r="H42" s="400"/>
      <c r="I42" s="400"/>
      <c r="J42" s="400"/>
      <c r="K42" s="400"/>
      <c r="L42" s="400"/>
      <c r="M42" s="400"/>
    </row>
    <row r="43" spans="2:17" ht="15" customHeight="1" x14ac:dyDescent="0.25">
      <c r="B43" s="397"/>
      <c r="C43" s="399"/>
      <c r="D43" s="178">
        <v>1</v>
      </c>
      <c r="E43" s="178">
        <v>2</v>
      </c>
      <c r="F43" s="178">
        <v>3</v>
      </c>
      <c r="G43" s="178">
        <v>4</v>
      </c>
      <c r="H43" s="178">
        <v>5</v>
      </c>
      <c r="I43" s="178">
        <v>6</v>
      </c>
      <c r="J43" s="178">
        <v>7</v>
      </c>
      <c r="K43" s="178">
        <v>8</v>
      </c>
      <c r="L43" s="178">
        <v>9</v>
      </c>
      <c r="M43" s="178">
        <v>10</v>
      </c>
    </row>
    <row r="44" spans="2:17" s="195" customFormat="1" ht="29.25" customHeight="1" x14ac:dyDescent="0.25">
      <c r="B44" s="190" t="s">
        <v>253</v>
      </c>
      <c r="C44" s="194" t="s">
        <v>449</v>
      </c>
      <c r="D44" s="169">
        <f>D40</f>
        <v>0.18726400000000004</v>
      </c>
      <c r="E44" s="169">
        <f t="shared" ref="E44:M44" si="8">E40</f>
        <v>0.19381824</v>
      </c>
      <c r="F44" s="169">
        <f t="shared" si="8"/>
        <v>0.20040806016000001</v>
      </c>
      <c r="G44" s="169">
        <f t="shared" si="8"/>
        <v>0.2084243825664</v>
      </c>
      <c r="H44" s="169">
        <f t="shared" si="8"/>
        <v>0.21676135786905598</v>
      </c>
      <c r="I44" s="169">
        <f t="shared" si="8"/>
        <v>0.22543181218381825</v>
      </c>
      <c r="J44" s="169">
        <f t="shared" si="8"/>
        <v>0.23444908467117098</v>
      </c>
      <c r="K44" s="169">
        <f t="shared" si="8"/>
        <v>0.24382704805801783</v>
      </c>
      <c r="L44" s="169">
        <f t="shared" si="8"/>
        <v>0.25358012998033852</v>
      </c>
      <c r="M44" s="169">
        <f t="shared" si="8"/>
        <v>0.2637233351795521</v>
      </c>
    </row>
    <row r="45" spans="2:17" s="195" customFormat="1" ht="21.75" customHeight="1" x14ac:dyDescent="0.25">
      <c r="B45" s="190" t="s">
        <v>457</v>
      </c>
      <c r="C45" s="170" t="s">
        <v>449</v>
      </c>
      <c r="D45" s="196">
        <f>-C22</f>
        <v>-1.4630000000000001</v>
      </c>
      <c r="E45" s="196">
        <f>-'[2]1. сводные данные'!M47</f>
        <v>0</v>
      </c>
      <c r="F45" s="169"/>
      <c r="G45" s="197"/>
      <c r="H45" s="198"/>
      <c r="I45" s="198"/>
      <c r="J45" s="198"/>
      <c r="K45" s="198"/>
      <c r="L45" s="198"/>
      <c r="M45" s="198"/>
    </row>
    <row r="46" spans="2:17" s="195" customFormat="1" ht="19.5" customHeight="1" x14ac:dyDescent="0.25">
      <c r="B46" s="190" t="s">
        <v>458</v>
      </c>
      <c r="C46" s="170" t="s">
        <v>449</v>
      </c>
      <c r="D46" s="169">
        <f>SUM(D44:D45)</f>
        <v>-1.275736</v>
      </c>
      <c r="E46" s="169">
        <f t="shared" ref="E46:M46" si="9">SUM(E44:E45)</f>
        <v>0.19381824</v>
      </c>
      <c r="F46" s="169">
        <f>SUM(F44:F45)</f>
        <v>0.20040806016000001</v>
      </c>
      <c r="G46" s="169">
        <f t="shared" si="9"/>
        <v>0.2084243825664</v>
      </c>
      <c r="H46" s="169">
        <f t="shared" si="9"/>
        <v>0.21676135786905598</v>
      </c>
      <c r="I46" s="169">
        <f t="shared" si="9"/>
        <v>0.22543181218381825</v>
      </c>
      <c r="J46" s="169">
        <f t="shared" si="9"/>
        <v>0.23444908467117098</v>
      </c>
      <c r="K46" s="169">
        <f t="shared" si="9"/>
        <v>0.24382704805801783</v>
      </c>
      <c r="L46" s="169">
        <f t="shared" si="9"/>
        <v>0.25358012998033852</v>
      </c>
      <c r="M46" s="169">
        <f t="shared" si="9"/>
        <v>0.2637233351795521</v>
      </c>
    </row>
    <row r="47" spans="2:17" s="195" customFormat="1" ht="21" customHeight="1" x14ac:dyDescent="0.25">
      <c r="B47" s="190" t="s">
        <v>459</v>
      </c>
      <c r="C47" s="170" t="s">
        <v>449</v>
      </c>
      <c r="D47" s="169">
        <f>D46</f>
        <v>-1.275736</v>
      </c>
      <c r="E47" s="169">
        <f>D47+E46</f>
        <v>-1.0819177600000001</v>
      </c>
      <c r="F47" s="169">
        <f>E47+F46</f>
        <v>-0.88150969984000005</v>
      </c>
      <c r="G47" s="169">
        <f t="shared" ref="G47:L47" si="10">F47+G46</f>
        <v>-0.67308531727359999</v>
      </c>
      <c r="H47" s="169">
        <f t="shared" si="10"/>
        <v>-0.45632395940454401</v>
      </c>
      <c r="I47" s="169">
        <f>H47+I46</f>
        <v>-0.23089214722072576</v>
      </c>
      <c r="J47" s="169">
        <f t="shared" si="10"/>
        <v>3.5569374504452189E-3</v>
      </c>
      <c r="K47" s="169">
        <f t="shared" si="10"/>
        <v>0.24738398550846305</v>
      </c>
      <c r="L47" s="169">
        <f t="shared" si="10"/>
        <v>0.5009641154888016</v>
      </c>
      <c r="M47" s="169">
        <f>L47+M46</f>
        <v>0.76468745066835364</v>
      </c>
    </row>
    <row r="48" spans="2:17" s="195" customFormat="1" ht="17.25" customHeight="1" x14ac:dyDescent="0.25">
      <c r="B48" s="168" t="s">
        <v>252</v>
      </c>
      <c r="C48" s="169"/>
      <c r="D48" s="169">
        <f>1/(1+$C$28)^(D43-1)</f>
        <v>1</v>
      </c>
      <c r="E48" s="169">
        <f>1/(1+$C$28)^(E43-1)</f>
        <v>0.970873786407767</v>
      </c>
      <c r="F48" s="169">
        <f t="shared" ref="F48:M48" si="11">1/(1+$C$28)^(F43-1)</f>
        <v>0.94259590913375435</v>
      </c>
      <c r="G48" s="169">
        <f t="shared" si="11"/>
        <v>0.91514165935315961</v>
      </c>
      <c r="H48" s="169">
        <f t="shared" si="11"/>
        <v>0.888487047915689</v>
      </c>
      <c r="I48" s="169">
        <f t="shared" si="11"/>
        <v>0.86260878438416411</v>
      </c>
      <c r="J48" s="169">
        <f t="shared" si="11"/>
        <v>0.83748425668365445</v>
      </c>
      <c r="K48" s="169">
        <f t="shared" si="11"/>
        <v>0.81309151134335378</v>
      </c>
      <c r="L48" s="169">
        <f t="shared" si="11"/>
        <v>0.78940923431393573</v>
      </c>
      <c r="M48" s="169">
        <f t="shared" si="11"/>
        <v>0.76641673234362695</v>
      </c>
    </row>
    <row r="49" spans="2:13" s="195" customFormat="1" ht="17.25" customHeight="1" x14ac:dyDescent="0.25">
      <c r="B49" s="190" t="s">
        <v>460</v>
      </c>
      <c r="C49" s="170" t="s">
        <v>449</v>
      </c>
      <c r="D49" s="169">
        <f>D46*D48</f>
        <v>-1.275736</v>
      </c>
      <c r="E49" s="169">
        <f>E46*E48</f>
        <v>0.18817304854368933</v>
      </c>
      <c r="F49" s="169">
        <f t="shared" ref="F49:M49" si="12">F46*F48</f>
        <v>0.18890381766424735</v>
      </c>
      <c r="G49" s="169">
        <f t="shared" si="12"/>
        <v>0.19073783531147304</v>
      </c>
      <c r="H49" s="169">
        <f t="shared" si="12"/>
        <v>0.19258965895527375</v>
      </c>
      <c r="I49" s="169">
        <f t="shared" si="12"/>
        <v>0.19445946146940266</v>
      </c>
      <c r="J49" s="169">
        <f t="shared" si="12"/>
        <v>0.19634741740599879</v>
      </c>
      <c r="K49" s="169">
        <f t="shared" si="12"/>
        <v>0.19825370301188228</v>
      </c>
      <c r="L49" s="169">
        <f t="shared" si="12"/>
        <v>0.20017849624500733</v>
      </c>
      <c r="M49" s="169">
        <f t="shared" si="12"/>
        <v>0.20212197679107541</v>
      </c>
    </row>
    <row r="50" spans="2:13" s="195" customFormat="1" ht="27" customHeight="1" x14ac:dyDescent="0.25">
      <c r="B50" s="190" t="s">
        <v>461</v>
      </c>
      <c r="C50" s="170" t="s">
        <v>449</v>
      </c>
      <c r="D50" s="169">
        <f>D48*D47</f>
        <v>-1.275736</v>
      </c>
      <c r="E50" s="169">
        <f>E48*E47</f>
        <v>-1.0504055922330098</v>
      </c>
      <c r="F50" s="169">
        <f t="shared" ref="F50:M50" si="13">F48*F47</f>
        <v>-0.83090743693090774</v>
      </c>
      <c r="G50" s="169">
        <f t="shared" si="13"/>
        <v>-0.61596841413601022</v>
      </c>
      <c r="H50" s="169">
        <f t="shared" si="13"/>
        <v>-0.405437927584542</v>
      </c>
      <c r="I50" s="169">
        <f t="shared" si="13"/>
        <v>-0.19916959443791971</v>
      </c>
      <c r="J50" s="169">
        <f t="shared" si="13"/>
        <v>2.978879116756367E-3</v>
      </c>
      <c r="K50" s="169">
        <f t="shared" si="13"/>
        <v>0.20114581865921854</v>
      </c>
      <c r="L50" s="169">
        <f t="shared" si="13"/>
        <v>0.39546569882677296</v>
      </c>
      <c r="M50" s="169">
        <f t="shared" si="13"/>
        <v>0.58606925720541803</v>
      </c>
    </row>
    <row r="51" spans="2:13" s="195" customFormat="1" ht="12.75" customHeight="1" x14ac:dyDescent="0.25">
      <c r="B51" s="199"/>
      <c r="C51" s="200"/>
      <c r="D51" s="200"/>
      <c r="E51" s="200"/>
      <c r="F51" s="200"/>
      <c r="G51" s="200"/>
      <c r="H51" s="200"/>
      <c r="I51" s="200"/>
      <c r="J51" s="200"/>
      <c r="K51" s="200"/>
      <c r="L51" s="200"/>
      <c r="M51" s="200"/>
    </row>
    <row r="52" spans="2:13" s="195" customFormat="1" ht="29.25" customHeight="1" x14ac:dyDescent="0.25">
      <c r="B52" s="201" t="s">
        <v>462</v>
      </c>
      <c r="C52" s="202" t="s">
        <v>447</v>
      </c>
      <c r="D52" s="202" t="s">
        <v>463</v>
      </c>
      <c r="E52" s="200"/>
      <c r="F52" s="200"/>
      <c r="G52" s="200"/>
      <c r="H52" s="200"/>
      <c r="I52" s="200"/>
      <c r="J52" s="200"/>
      <c r="K52" s="200"/>
      <c r="L52" s="200"/>
      <c r="M52" s="200"/>
    </row>
    <row r="53" spans="2:13" s="195" customFormat="1" ht="18" customHeight="1" x14ac:dyDescent="0.25">
      <c r="B53" s="190" t="s">
        <v>464</v>
      </c>
      <c r="C53" s="170" t="s">
        <v>449</v>
      </c>
      <c r="D53" s="170">
        <f>SUM(D49:M49)</f>
        <v>0.47602941539804972</v>
      </c>
      <c r="E53" s="203"/>
      <c r="F53" s="203"/>
      <c r="G53" s="204"/>
    </row>
    <row r="54" spans="2:13" s="195" customFormat="1" ht="16.5" customHeight="1" x14ac:dyDescent="0.25">
      <c r="B54" s="205" t="s">
        <v>251</v>
      </c>
      <c r="C54" s="171" t="s">
        <v>465</v>
      </c>
      <c r="D54" s="171">
        <f>IRR(D46:M46)</f>
        <v>9.9685044534684186E-2</v>
      </c>
      <c r="E54" s="203"/>
      <c r="F54" s="203"/>
      <c r="G54" s="204"/>
    </row>
    <row r="55" spans="2:13" s="195" customFormat="1" x14ac:dyDescent="0.25">
      <c r="B55" s="205" t="s">
        <v>466</v>
      </c>
      <c r="C55" s="194" t="s">
        <v>467</v>
      </c>
      <c r="D55" s="194">
        <f>IF(M47&lt;0,"не окупается",(COUNTIF(D47:M47,"&lt;0")+1))</f>
        <v>7</v>
      </c>
      <c r="E55" s="203"/>
      <c r="F55" s="203"/>
      <c r="G55" s="206"/>
    </row>
    <row r="56" spans="2:13" s="195" customFormat="1" ht="15.75" customHeight="1" x14ac:dyDescent="0.25">
      <c r="B56" s="190" t="s">
        <v>468</v>
      </c>
      <c r="C56" s="194" t="s">
        <v>467</v>
      </c>
      <c r="D56" s="194">
        <f>IF(M50&lt;0,"не окупается",(COUNTIF(D50:M50,"&lt;0")+1))</f>
        <v>7</v>
      </c>
      <c r="E56" s="203"/>
      <c r="F56" s="203"/>
      <c r="G56" s="207"/>
    </row>
    <row r="57" spans="2:13" ht="13.5" customHeight="1" x14ac:dyDescent="0.25">
      <c r="B57" s="208"/>
      <c r="C57" s="193"/>
      <c r="D57" s="193"/>
      <c r="E57" s="193"/>
      <c r="F57" s="193"/>
      <c r="G57" s="193"/>
      <c r="H57" s="193"/>
      <c r="I57" s="209"/>
    </row>
    <row r="58" spans="2:13" ht="21" customHeight="1" x14ac:dyDescent="0.25">
      <c r="B58" s="210"/>
      <c r="C58" s="167"/>
      <c r="D58" s="167"/>
      <c r="E58" s="167"/>
      <c r="F58" s="167"/>
      <c r="G58" s="167"/>
      <c r="H58" s="167"/>
      <c r="I58" s="209"/>
    </row>
    <row r="59" spans="2:13" ht="15" customHeight="1" x14ac:dyDescent="0.25">
      <c r="B59" s="394"/>
      <c r="C59" s="394"/>
      <c r="D59" s="394"/>
      <c r="E59" s="394"/>
      <c r="F59" s="394"/>
      <c r="G59" s="394"/>
      <c r="H59" s="394"/>
      <c r="I59" s="394"/>
      <c r="J59" s="394"/>
      <c r="K59" s="394"/>
      <c r="L59" s="394"/>
      <c r="M59" s="394"/>
    </row>
    <row r="60" spans="2:13" ht="21" customHeight="1" x14ac:dyDescent="0.25">
      <c r="B60" s="394"/>
      <c r="C60" s="394"/>
      <c r="D60" s="394"/>
      <c r="E60" s="394"/>
      <c r="F60" s="394"/>
      <c r="G60" s="394"/>
      <c r="H60" s="394"/>
      <c r="I60" s="394"/>
      <c r="J60" s="394"/>
      <c r="K60" s="394"/>
      <c r="L60" s="394"/>
      <c r="M60" s="394"/>
    </row>
    <row r="61" spans="2:13" ht="16.5" customHeight="1" x14ac:dyDescent="0.25">
      <c r="B61" s="394"/>
      <c r="C61" s="394"/>
      <c r="D61" s="394"/>
      <c r="E61" s="394"/>
      <c r="F61" s="394"/>
      <c r="G61" s="394"/>
      <c r="H61" s="394"/>
      <c r="I61" s="394"/>
      <c r="J61" s="394"/>
      <c r="K61" s="394"/>
      <c r="L61" s="394"/>
      <c r="M61" s="394"/>
    </row>
    <row r="62" spans="2:13" ht="18.75" customHeight="1" x14ac:dyDescent="0.25">
      <c r="B62" s="395"/>
      <c r="C62" s="395"/>
      <c r="D62" s="395"/>
      <c r="E62" s="395"/>
      <c r="F62" s="395"/>
      <c r="G62" s="395"/>
      <c r="H62" s="395"/>
      <c r="I62" s="395"/>
      <c r="J62" s="395"/>
      <c r="K62" s="395"/>
      <c r="L62" s="395"/>
      <c r="M62" s="39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U53"/>
  <sheetViews>
    <sheetView view="pageBreakPreview" zoomScale="85" zoomScaleSheetLayoutView="85" workbookViewId="0"/>
  </sheetViews>
  <sheetFormatPr defaultRowHeight="15.75" x14ac:dyDescent="0.25"/>
  <cols>
    <col min="1" max="1" width="9.140625" style="54"/>
    <col min="2" max="2" width="37.7109375" style="54" customWidth="1"/>
    <col min="3" max="3" width="9.140625" style="54"/>
    <col min="4" max="4" width="12.85546875" style="54" customWidth="1"/>
    <col min="5" max="6" width="0" style="54" hidden="1" customWidth="1"/>
    <col min="7" max="7" width="11" style="54" customWidth="1"/>
    <col min="8" max="8" width="15.5703125" style="54"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7" ht="18.75" x14ac:dyDescent="0.25">
      <c r="L1" s="31" t="s">
        <v>68</v>
      </c>
    </row>
    <row r="2" spans="1:47" ht="18.75" x14ac:dyDescent="0.3">
      <c r="L2" s="12" t="s">
        <v>10</v>
      </c>
    </row>
    <row r="3" spans="1:47" ht="18.75" x14ac:dyDescent="0.3">
      <c r="L3" s="12" t="s">
        <v>432</v>
      </c>
    </row>
    <row r="4" spans="1:47" ht="18.75" x14ac:dyDescent="0.3">
      <c r="K4" s="12"/>
    </row>
    <row r="5" spans="1:47" x14ac:dyDescent="0.25">
      <c r="A5" s="349" t="s">
        <v>666</v>
      </c>
      <c r="B5" s="349"/>
      <c r="C5" s="349"/>
      <c r="D5" s="349"/>
      <c r="E5" s="349"/>
      <c r="F5" s="349"/>
      <c r="G5" s="349"/>
      <c r="H5" s="349"/>
      <c r="I5" s="349"/>
      <c r="J5" s="349"/>
      <c r="K5" s="349"/>
      <c r="L5" s="34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7" x14ac:dyDescent="0.25">
      <c r="A6" s="13"/>
      <c r="B6" s="8"/>
      <c r="C6" s="8"/>
      <c r="D6" s="13"/>
      <c r="E6" s="8"/>
      <c r="F6" s="8"/>
      <c r="G6" s="113"/>
      <c r="H6" s="8"/>
      <c r="I6" s="8"/>
      <c r="J6" s="113"/>
      <c r="K6" s="8"/>
      <c r="L6" s="8"/>
    </row>
    <row r="7" spans="1:47" ht="18.75" x14ac:dyDescent="0.25">
      <c r="A7" s="353" t="s">
        <v>9</v>
      </c>
      <c r="B7" s="353"/>
      <c r="C7" s="353"/>
      <c r="D7" s="353"/>
      <c r="E7" s="353"/>
      <c r="F7" s="353"/>
      <c r="G7" s="353"/>
      <c r="H7" s="353"/>
      <c r="I7" s="353"/>
      <c r="J7" s="353"/>
      <c r="K7" s="353"/>
      <c r="L7" s="353"/>
    </row>
    <row r="8" spans="1:47" ht="18.75" x14ac:dyDescent="0.25">
      <c r="A8" s="11"/>
      <c r="B8" s="11"/>
      <c r="C8" s="11"/>
      <c r="D8" s="11"/>
      <c r="E8" s="11"/>
      <c r="F8" s="11"/>
      <c r="G8" s="10"/>
      <c r="H8" s="10"/>
      <c r="I8" s="10"/>
      <c r="J8" s="10"/>
      <c r="K8" s="10"/>
      <c r="L8" s="10"/>
    </row>
    <row r="9" spans="1:47" x14ac:dyDescent="0.25">
      <c r="A9" s="354" t="s">
        <v>657</v>
      </c>
      <c r="B9" s="354"/>
      <c r="C9" s="354"/>
      <c r="D9" s="354"/>
      <c r="E9" s="354"/>
      <c r="F9" s="354"/>
      <c r="G9" s="354"/>
      <c r="H9" s="354"/>
      <c r="I9" s="354"/>
      <c r="J9" s="354"/>
      <c r="K9" s="354"/>
      <c r="L9" s="354"/>
    </row>
    <row r="10" spans="1:47" x14ac:dyDescent="0.25">
      <c r="A10" s="350" t="s">
        <v>8</v>
      </c>
      <c r="B10" s="350"/>
      <c r="C10" s="350"/>
      <c r="D10" s="350"/>
      <c r="E10" s="350"/>
      <c r="F10" s="350"/>
      <c r="G10" s="350"/>
      <c r="H10" s="350"/>
      <c r="I10" s="350"/>
      <c r="J10" s="350"/>
      <c r="K10" s="350"/>
      <c r="L10" s="350"/>
    </row>
    <row r="11" spans="1:47" ht="18.75" x14ac:dyDescent="0.25">
      <c r="A11" s="11"/>
      <c r="B11" s="11"/>
      <c r="C11" s="11"/>
      <c r="D11" s="11"/>
      <c r="E11" s="11"/>
      <c r="F11" s="11"/>
      <c r="G11" s="10"/>
      <c r="H11" s="10"/>
      <c r="I11" s="10"/>
      <c r="J11" s="10"/>
      <c r="K11" s="10"/>
      <c r="L11" s="10"/>
    </row>
    <row r="12" spans="1:47" ht="18.75" x14ac:dyDescent="0.25">
      <c r="A12" s="352" t="s">
        <v>729</v>
      </c>
      <c r="B12" s="353"/>
      <c r="C12" s="353"/>
      <c r="D12" s="353"/>
      <c r="E12" s="353"/>
      <c r="F12" s="353"/>
      <c r="G12" s="353"/>
      <c r="H12" s="353"/>
      <c r="I12" s="353"/>
      <c r="J12" s="353"/>
      <c r="K12" s="353"/>
      <c r="L12" s="353"/>
    </row>
    <row r="13" spans="1:47" x14ac:dyDescent="0.25">
      <c r="A13" s="350" t="s">
        <v>7</v>
      </c>
      <c r="B13" s="350"/>
      <c r="C13" s="350"/>
      <c r="D13" s="350"/>
      <c r="E13" s="350"/>
      <c r="F13" s="350"/>
      <c r="G13" s="350"/>
      <c r="H13" s="350"/>
      <c r="I13" s="350"/>
      <c r="J13" s="350"/>
      <c r="K13" s="350"/>
      <c r="L13" s="350"/>
    </row>
    <row r="14" spans="1:47" ht="36" customHeight="1" x14ac:dyDescent="0.25">
      <c r="A14" s="351" t="s">
        <v>658</v>
      </c>
      <c r="B14" s="381"/>
      <c r="C14" s="381"/>
      <c r="D14" s="381"/>
      <c r="E14" s="381"/>
      <c r="F14" s="381"/>
      <c r="G14" s="381"/>
      <c r="H14" s="381"/>
      <c r="I14" s="381"/>
      <c r="J14" s="381"/>
      <c r="K14" s="381"/>
      <c r="L14" s="381"/>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row>
    <row r="15" spans="1:47" x14ac:dyDescent="0.25">
      <c r="A15" s="350" t="s">
        <v>6</v>
      </c>
      <c r="B15" s="350"/>
      <c r="C15" s="350"/>
      <c r="D15" s="350"/>
      <c r="E15" s="350"/>
      <c r="F15" s="350"/>
      <c r="G15" s="350"/>
      <c r="H15" s="350"/>
      <c r="I15" s="350"/>
      <c r="J15" s="350"/>
      <c r="K15" s="350"/>
      <c r="L15" s="350"/>
    </row>
    <row r="16" spans="1:47" ht="15.75" customHeight="1" x14ac:dyDescent="0.25">
      <c r="L16" s="114"/>
    </row>
    <row r="17" spans="1:12" x14ac:dyDescent="0.25">
      <c r="K17" s="36"/>
    </row>
    <row r="18" spans="1:12" ht="15.75" customHeight="1" x14ac:dyDescent="0.25">
      <c r="A18" s="401" t="s">
        <v>388</v>
      </c>
      <c r="B18" s="401"/>
      <c r="C18" s="401"/>
      <c r="D18" s="401"/>
      <c r="E18" s="401"/>
      <c r="F18" s="401"/>
      <c r="G18" s="401"/>
      <c r="H18" s="401"/>
      <c r="I18" s="401"/>
      <c r="J18" s="401"/>
      <c r="K18" s="401"/>
      <c r="L18" s="401"/>
    </row>
    <row r="19" spans="1:12" x14ac:dyDescent="0.25">
      <c r="A19" s="57"/>
      <c r="B19" s="57"/>
    </row>
    <row r="20" spans="1:12" ht="28.5" customHeight="1" x14ac:dyDescent="0.25">
      <c r="A20" s="402" t="s">
        <v>220</v>
      </c>
      <c r="B20" s="402" t="s">
        <v>219</v>
      </c>
      <c r="C20" s="407" t="s">
        <v>323</v>
      </c>
      <c r="D20" s="407"/>
      <c r="E20" s="407"/>
      <c r="F20" s="407"/>
      <c r="G20" s="407"/>
      <c r="H20" s="407"/>
      <c r="I20" s="402" t="s">
        <v>218</v>
      </c>
      <c r="J20" s="404" t="s">
        <v>325</v>
      </c>
      <c r="K20" s="402" t="s">
        <v>217</v>
      </c>
      <c r="L20" s="403" t="s">
        <v>324</v>
      </c>
    </row>
    <row r="21" spans="1:12" ht="58.5" customHeight="1" x14ac:dyDescent="0.25">
      <c r="A21" s="402"/>
      <c r="B21" s="402"/>
      <c r="C21" s="406" t="s">
        <v>2</v>
      </c>
      <c r="D21" s="406"/>
      <c r="E21" s="101"/>
      <c r="F21" s="102"/>
      <c r="G21" s="408" t="s">
        <v>1</v>
      </c>
      <c r="H21" s="409"/>
      <c r="I21" s="402"/>
      <c r="J21" s="405"/>
      <c r="K21" s="402"/>
      <c r="L21" s="403"/>
    </row>
    <row r="22" spans="1:12" ht="47.25" x14ac:dyDescent="0.25">
      <c r="A22" s="402"/>
      <c r="B22" s="402"/>
      <c r="C22" s="77" t="s">
        <v>216</v>
      </c>
      <c r="D22" s="77" t="s">
        <v>215</v>
      </c>
      <c r="E22" s="77" t="s">
        <v>216</v>
      </c>
      <c r="F22" s="77" t="s">
        <v>215</v>
      </c>
      <c r="G22" s="77" t="s">
        <v>216</v>
      </c>
      <c r="H22" s="77" t="s">
        <v>215</v>
      </c>
      <c r="I22" s="402"/>
      <c r="J22" s="406"/>
      <c r="K22" s="402"/>
      <c r="L22" s="403"/>
    </row>
    <row r="23" spans="1:12" x14ac:dyDescent="0.25">
      <c r="A23" s="61">
        <v>1</v>
      </c>
      <c r="B23" s="61">
        <v>2</v>
      </c>
      <c r="C23" s="77">
        <v>3</v>
      </c>
      <c r="D23" s="77">
        <v>4</v>
      </c>
      <c r="E23" s="77">
        <v>5</v>
      </c>
      <c r="F23" s="77">
        <v>6</v>
      </c>
      <c r="G23" s="77">
        <v>7</v>
      </c>
      <c r="H23" s="77">
        <v>8</v>
      </c>
      <c r="I23" s="77">
        <v>9</v>
      </c>
      <c r="J23" s="77">
        <v>10</v>
      </c>
      <c r="K23" s="77">
        <v>11</v>
      </c>
      <c r="L23" s="77">
        <v>12</v>
      </c>
    </row>
    <row r="24" spans="1:12" x14ac:dyDescent="0.25">
      <c r="A24" s="77">
        <v>1</v>
      </c>
      <c r="B24" s="78" t="s">
        <v>214</v>
      </c>
      <c r="C24" s="75" t="s">
        <v>425</v>
      </c>
      <c r="D24" s="75" t="s">
        <v>425</v>
      </c>
      <c r="E24" s="75" t="s">
        <v>425</v>
      </c>
      <c r="F24" s="75" t="s">
        <v>425</v>
      </c>
      <c r="G24" s="75" t="s">
        <v>425</v>
      </c>
      <c r="H24" s="75" t="s">
        <v>425</v>
      </c>
      <c r="I24" s="75" t="s">
        <v>425</v>
      </c>
      <c r="J24" s="75" t="s">
        <v>425</v>
      </c>
      <c r="K24" s="74"/>
      <c r="L24" s="82"/>
    </row>
    <row r="25" spans="1:12" ht="21.75" customHeight="1" x14ac:dyDescent="0.25">
      <c r="A25" s="77" t="s">
        <v>213</v>
      </c>
      <c r="B25" s="80" t="s">
        <v>330</v>
      </c>
      <c r="C25" s="75" t="s">
        <v>425</v>
      </c>
      <c r="D25" s="75" t="s">
        <v>425</v>
      </c>
      <c r="E25" s="75" t="s">
        <v>425</v>
      </c>
      <c r="F25" s="75" t="s">
        <v>425</v>
      </c>
      <c r="G25" s="75" t="s">
        <v>425</v>
      </c>
      <c r="H25" s="75" t="s">
        <v>425</v>
      </c>
      <c r="I25" s="75" t="s">
        <v>425</v>
      </c>
      <c r="J25" s="75" t="s">
        <v>425</v>
      </c>
      <c r="K25" s="74"/>
      <c r="L25" s="74"/>
    </row>
    <row r="26" spans="1:12" ht="39" customHeight="1" x14ac:dyDescent="0.25">
      <c r="A26" s="77" t="s">
        <v>212</v>
      </c>
      <c r="B26" s="80" t="s">
        <v>332</v>
      </c>
      <c r="C26" s="75" t="s">
        <v>425</v>
      </c>
      <c r="D26" s="75" t="s">
        <v>425</v>
      </c>
      <c r="E26" s="75" t="s">
        <v>425</v>
      </c>
      <c r="F26" s="75" t="s">
        <v>425</v>
      </c>
      <c r="G26" s="75" t="s">
        <v>425</v>
      </c>
      <c r="H26" s="75" t="s">
        <v>425</v>
      </c>
      <c r="I26" s="75" t="s">
        <v>425</v>
      </c>
      <c r="J26" s="75" t="s">
        <v>425</v>
      </c>
      <c r="K26" s="74"/>
      <c r="L26" s="74"/>
    </row>
    <row r="27" spans="1:12" ht="70.5" customHeight="1" x14ac:dyDescent="0.25">
      <c r="A27" s="77" t="s">
        <v>331</v>
      </c>
      <c r="B27" s="80" t="s">
        <v>336</v>
      </c>
      <c r="C27" s="75" t="s">
        <v>425</v>
      </c>
      <c r="D27" s="75" t="s">
        <v>425</v>
      </c>
      <c r="E27" s="75" t="s">
        <v>425</v>
      </c>
      <c r="F27" s="75" t="s">
        <v>425</v>
      </c>
      <c r="G27" s="75" t="s">
        <v>425</v>
      </c>
      <c r="H27" s="75" t="s">
        <v>425</v>
      </c>
      <c r="I27" s="75" t="s">
        <v>425</v>
      </c>
      <c r="J27" s="75" t="s">
        <v>425</v>
      </c>
      <c r="K27" s="74"/>
      <c r="L27" s="74"/>
    </row>
    <row r="28" spans="1:12" ht="54" customHeight="1" x14ac:dyDescent="0.25">
      <c r="A28" s="77" t="s">
        <v>211</v>
      </c>
      <c r="B28" s="80" t="s">
        <v>335</v>
      </c>
      <c r="C28" s="75" t="s">
        <v>425</v>
      </c>
      <c r="D28" s="75" t="s">
        <v>425</v>
      </c>
      <c r="E28" s="75" t="s">
        <v>425</v>
      </c>
      <c r="F28" s="75" t="s">
        <v>425</v>
      </c>
      <c r="G28" s="75" t="s">
        <v>425</v>
      </c>
      <c r="H28" s="75" t="s">
        <v>425</v>
      </c>
      <c r="I28" s="75" t="s">
        <v>425</v>
      </c>
      <c r="J28" s="75" t="s">
        <v>425</v>
      </c>
      <c r="K28" s="74"/>
      <c r="L28" s="74"/>
    </row>
    <row r="29" spans="1:12" ht="42" customHeight="1" x14ac:dyDescent="0.25">
      <c r="A29" s="77" t="s">
        <v>210</v>
      </c>
      <c r="B29" s="80" t="s">
        <v>337</v>
      </c>
      <c r="C29" s="75" t="s">
        <v>425</v>
      </c>
      <c r="D29" s="75" t="s">
        <v>425</v>
      </c>
      <c r="E29" s="75" t="s">
        <v>425</v>
      </c>
      <c r="F29" s="75" t="s">
        <v>425</v>
      </c>
      <c r="G29" s="75" t="s">
        <v>425</v>
      </c>
      <c r="H29" s="75" t="s">
        <v>425</v>
      </c>
      <c r="I29" s="75" t="s">
        <v>425</v>
      </c>
      <c r="J29" s="75" t="s">
        <v>425</v>
      </c>
      <c r="K29" s="74"/>
      <c r="L29" s="74"/>
    </row>
    <row r="30" spans="1:12" ht="37.5" customHeight="1" x14ac:dyDescent="0.25">
      <c r="A30" s="77" t="s">
        <v>209</v>
      </c>
      <c r="B30" s="76" t="s">
        <v>333</v>
      </c>
      <c r="C30" s="75" t="s">
        <v>425</v>
      </c>
      <c r="D30" s="75" t="s">
        <v>425</v>
      </c>
      <c r="E30" s="75" t="s">
        <v>425</v>
      </c>
      <c r="F30" s="75" t="s">
        <v>425</v>
      </c>
      <c r="G30" s="75" t="s">
        <v>425</v>
      </c>
      <c r="H30" s="75" t="s">
        <v>425</v>
      </c>
      <c r="I30" s="75" t="s">
        <v>425</v>
      </c>
      <c r="J30" s="75" t="s">
        <v>425</v>
      </c>
      <c r="K30" s="74"/>
      <c r="L30" s="74"/>
    </row>
    <row r="31" spans="1:12" ht="31.5" x14ac:dyDescent="0.25">
      <c r="A31" s="77" t="s">
        <v>207</v>
      </c>
      <c r="B31" s="76" t="s">
        <v>338</v>
      </c>
      <c r="C31" s="75" t="s">
        <v>425</v>
      </c>
      <c r="D31" s="75" t="s">
        <v>425</v>
      </c>
      <c r="E31" s="75" t="s">
        <v>425</v>
      </c>
      <c r="F31" s="75" t="s">
        <v>425</v>
      </c>
      <c r="G31" s="75" t="s">
        <v>425</v>
      </c>
      <c r="H31" s="75" t="s">
        <v>425</v>
      </c>
      <c r="I31" s="75" t="s">
        <v>425</v>
      </c>
      <c r="J31" s="75" t="s">
        <v>425</v>
      </c>
      <c r="K31" s="74"/>
      <c r="L31" s="74"/>
    </row>
    <row r="32" spans="1:12" ht="37.5" customHeight="1" x14ac:dyDescent="0.25">
      <c r="A32" s="77" t="s">
        <v>349</v>
      </c>
      <c r="B32" s="76" t="s">
        <v>268</v>
      </c>
      <c r="C32" s="75" t="s">
        <v>425</v>
      </c>
      <c r="D32" s="75" t="s">
        <v>425</v>
      </c>
      <c r="E32" s="75" t="s">
        <v>425</v>
      </c>
      <c r="F32" s="75" t="s">
        <v>425</v>
      </c>
      <c r="G32" s="75" t="s">
        <v>425</v>
      </c>
      <c r="H32" s="75" t="s">
        <v>425</v>
      </c>
      <c r="I32" s="75" t="s">
        <v>425</v>
      </c>
      <c r="J32" s="75" t="s">
        <v>425</v>
      </c>
      <c r="K32" s="74"/>
      <c r="L32" s="74"/>
    </row>
    <row r="33" spans="1:12" ht="47.25" customHeight="1" x14ac:dyDescent="0.25">
      <c r="A33" s="77" t="s">
        <v>350</v>
      </c>
      <c r="B33" s="76" t="s">
        <v>342</v>
      </c>
      <c r="C33" s="75" t="s">
        <v>425</v>
      </c>
      <c r="D33" s="75" t="s">
        <v>425</v>
      </c>
      <c r="E33" s="75" t="s">
        <v>425</v>
      </c>
      <c r="F33" s="75" t="s">
        <v>425</v>
      </c>
      <c r="G33" s="75" t="s">
        <v>425</v>
      </c>
      <c r="H33" s="75" t="s">
        <v>425</v>
      </c>
      <c r="I33" s="75" t="s">
        <v>425</v>
      </c>
      <c r="J33" s="75" t="s">
        <v>425</v>
      </c>
      <c r="K33" s="79"/>
      <c r="L33" s="74"/>
    </row>
    <row r="34" spans="1:12" ht="49.5" customHeight="1" x14ac:dyDescent="0.25">
      <c r="A34" s="77" t="s">
        <v>351</v>
      </c>
      <c r="B34" s="76" t="s">
        <v>208</v>
      </c>
      <c r="C34" s="75" t="s">
        <v>425</v>
      </c>
      <c r="D34" s="75" t="s">
        <v>425</v>
      </c>
      <c r="E34" s="75" t="s">
        <v>425</v>
      </c>
      <c r="F34" s="75" t="s">
        <v>425</v>
      </c>
      <c r="G34" s="75" t="s">
        <v>425</v>
      </c>
      <c r="H34" s="75" t="s">
        <v>425</v>
      </c>
      <c r="I34" s="75" t="s">
        <v>425</v>
      </c>
      <c r="J34" s="75" t="s">
        <v>425</v>
      </c>
      <c r="K34" s="79"/>
      <c r="L34" s="74"/>
    </row>
    <row r="35" spans="1:12" ht="37.5" customHeight="1" x14ac:dyDescent="0.25">
      <c r="A35" s="77" t="s">
        <v>352</v>
      </c>
      <c r="B35" s="76" t="s">
        <v>334</v>
      </c>
      <c r="C35" s="75" t="s">
        <v>425</v>
      </c>
      <c r="D35" s="75" t="s">
        <v>425</v>
      </c>
      <c r="E35" s="75" t="s">
        <v>425</v>
      </c>
      <c r="F35" s="75" t="s">
        <v>425</v>
      </c>
      <c r="G35" s="75" t="s">
        <v>425</v>
      </c>
      <c r="H35" s="75" t="s">
        <v>425</v>
      </c>
      <c r="I35" s="75" t="s">
        <v>425</v>
      </c>
      <c r="J35" s="75" t="s">
        <v>425</v>
      </c>
      <c r="K35" s="74"/>
      <c r="L35" s="74"/>
    </row>
    <row r="36" spans="1:12" x14ac:dyDescent="0.25">
      <c r="A36" s="77" t="s">
        <v>353</v>
      </c>
      <c r="B36" s="76" t="s">
        <v>206</v>
      </c>
      <c r="C36" s="75"/>
      <c r="D36" s="74"/>
      <c r="E36" s="74"/>
      <c r="F36" s="74"/>
      <c r="G36" s="74"/>
      <c r="H36" s="74"/>
      <c r="I36" s="74"/>
      <c r="J36" s="74"/>
      <c r="K36" s="74"/>
      <c r="L36" s="74"/>
    </row>
    <row r="37" spans="1:12" x14ac:dyDescent="0.25">
      <c r="A37" s="77" t="s">
        <v>354</v>
      </c>
      <c r="B37" s="78" t="s">
        <v>205</v>
      </c>
      <c r="C37" s="75" t="s">
        <v>425</v>
      </c>
      <c r="D37" s="75" t="s">
        <v>425</v>
      </c>
      <c r="E37" s="75" t="s">
        <v>425</v>
      </c>
      <c r="F37" s="75" t="s">
        <v>425</v>
      </c>
      <c r="G37" s="75" t="s">
        <v>425</v>
      </c>
      <c r="H37" s="75" t="s">
        <v>425</v>
      </c>
      <c r="I37" s="75" t="s">
        <v>425</v>
      </c>
      <c r="J37" s="75" t="s">
        <v>425</v>
      </c>
      <c r="K37" s="74"/>
      <c r="L37" s="74"/>
    </row>
    <row r="38" spans="1:12" ht="63" x14ac:dyDescent="0.25">
      <c r="A38" s="77">
        <v>2</v>
      </c>
      <c r="B38" s="76" t="s">
        <v>339</v>
      </c>
      <c r="C38" s="61">
        <v>2025</v>
      </c>
      <c r="D38" s="61">
        <v>2025</v>
      </c>
      <c r="E38" s="61">
        <v>2022</v>
      </c>
      <c r="F38" s="61">
        <v>2022</v>
      </c>
      <c r="G38" s="61">
        <v>2025</v>
      </c>
      <c r="H38" s="61">
        <v>2025</v>
      </c>
      <c r="I38" s="137" t="s">
        <v>425</v>
      </c>
      <c r="J38" s="137" t="s">
        <v>425</v>
      </c>
      <c r="K38" s="74"/>
      <c r="L38" s="74"/>
    </row>
    <row r="39" spans="1:12" ht="33.75" customHeight="1" x14ac:dyDescent="0.25">
      <c r="A39" s="77" t="s">
        <v>204</v>
      </c>
      <c r="B39" s="76" t="s">
        <v>341</v>
      </c>
      <c r="C39" s="61">
        <v>2025</v>
      </c>
      <c r="D39" s="61">
        <v>2025</v>
      </c>
      <c r="E39" s="61">
        <v>2022</v>
      </c>
      <c r="F39" s="61">
        <v>2022</v>
      </c>
      <c r="G39" s="61">
        <v>2025</v>
      </c>
      <c r="H39" s="61">
        <v>2025</v>
      </c>
      <c r="I39" s="137" t="s">
        <v>425</v>
      </c>
      <c r="J39" s="137" t="s">
        <v>425</v>
      </c>
      <c r="K39" s="74"/>
      <c r="L39" s="74"/>
    </row>
    <row r="40" spans="1:12" ht="63" customHeight="1" x14ac:dyDescent="0.25">
      <c r="A40" s="77" t="s">
        <v>203</v>
      </c>
      <c r="B40" s="78" t="s">
        <v>411</v>
      </c>
      <c r="C40" s="61">
        <v>2025</v>
      </c>
      <c r="D40" s="61">
        <v>2025</v>
      </c>
      <c r="E40" s="61">
        <v>2022</v>
      </c>
      <c r="F40" s="61">
        <v>2022</v>
      </c>
      <c r="G40" s="61">
        <v>2025</v>
      </c>
      <c r="H40" s="61">
        <v>2025</v>
      </c>
      <c r="I40" s="137" t="s">
        <v>425</v>
      </c>
      <c r="J40" s="137" t="s">
        <v>425</v>
      </c>
      <c r="K40" s="74"/>
      <c r="L40" s="74"/>
    </row>
    <row r="41" spans="1:12" ht="58.5" customHeight="1" x14ac:dyDescent="0.25">
      <c r="A41" s="77">
        <v>3</v>
      </c>
      <c r="B41" s="76" t="s">
        <v>340</v>
      </c>
      <c r="C41" s="61">
        <v>2025</v>
      </c>
      <c r="D41" s="61">
        <v>2025</v>
      </c>
      <c r="E41" s="61">
        <v>2022</v>
      </c>
      <c r="F41" s="61">
        <v>2022</v>
      </c>
      <c r="G41" s="61">
        <v>2025</v>
      </c>
      <c r="H41" s="61">
        <v>2025</v>
      </c>
      <c r="I41" s="137" t="s">
        <v>425</v>
      </c>
      <c r="J41" s="137" t="s">
        <v>425</v>
      </c>
      <c r="K41" s="74"/>
      <c r="L41" s="74"/>
    </row>
    <row r="42" spans="1:12" ht="34.5" customHeight="1" x14ac:dyDescent="0.25">
      <c r="A42" s="77" t="s">
        <v>202</v>
      </c>
      <c r="B42" s="76" t="s">
        <v>200</v>
      </c>
      <c r="C42" s="61">
        <v>2025</v>
      </c>
      <c r="D42" s="61">
        <v>2025</v>
      </c>
      <c r="E42" s="61">
        <v>2022</v>
      </c>
      <c r="F42" s="61">
        <v>2022</v>
      </c>
      <c r="G42" s="61">
        <v>2025</v>
      </c>
      <c r="H42" s="61">
        <v>2025</v>
      </c>
      <c r="I42" s="137" t="s">
        <v>425</v>
      </c>
      <c r="J42" s="137" t="s">
        <v>425</v>
      </c>
      <c r="K42" s="74"/>
      <c r="L42" s="74"/>
    </row>
    <row r="43" spans="1:12" ht="24.75" customHeight="1" x14ac:dyDescent="0.25">
      <c r="A43" s="77" t="s">
        <v>201</v>
      </c>
      <c r="B43" s="76" t="s">
        <v>198</v>
      </c>
      <c r="C43" s="61">
        <v>2025</v>
      </c>
      <c r="D43" s="61">
        <v>2025</v>
      </c>
      <c r="E43" s="61">
        <v>2022</v>
      </c>
      <c r="F43" s="61">
        <v>2022</v>
      </c>
      <c r="G43" s="61">
        <v>2025</v>
      </c>
      <c r="H43" s="61">
        <v>2025</v>
      </c>
      <c r="I43" s="137" t="s">
        <v>425</v>
      </c>
      <c r="J43" s="137" t="s">
        <v>425</v>
      </c>
      <c r="K43" s="74"/>
      <c r="L43" s="74"/>
    </row>
    <row r="44" spans="1:12" ht="90.75" customHeight="1" x14ac:dyDescent="0.25">
      <c r="A44" s="77" t="s">
        <v>199</v>
      </c>
      <c r="B44" s="76" t="s">
        <v>345</v>
      </c>
      <c r="C44" s="61" t="s">
        <v>425</v>
      </c>
      <c r="D44" s="61" t="s">
        <v>425</v>
      </c>
      <c r="E44" s="61" t="s">
        <v>425</v>
      </c>
      <c r="F44" s="61" t="s">
        <v>425</v>
      </c>
      <c r="G44" s="61" t="s">
        <v>425</v>
      </c>
      <c r="H44" s="61" t="s">
        <v>425</v>
      </c>
      <c r="I44" s="61" t="s">
        <v>425</v>
      </c>
      <c r="J44" s="61" t="s">
        <v>425</v>
      </c>
      <c r="K44" s="74"/>
      <c r="L44" s="74"/>
    </row>
    <row r="45" spans="1:12" ht="167.25" customHeight="1" x14ac:dyDescent="0.25">
      <c r="A45" s="77" t="s">
        <v>197</v>
      </c>
      <c r="B45" s="76" t="s">
        <v>343</v>
      </c>
      <c r="C45" s="61" t="s">
        <v>425</v>
      </c>
      <c r="D45" s="61" t="s">
        <v>425</v>
      </c>
      <c r="E45" s="61" t="s">
        <v>425</v>
      </c>
      <c r="F45" s="61" t="s">
        <v>425</v>
      </c>
      <c r="G45" s="61" t="s">
        <v>425</v>
      </c>
      <c r="H45" s="61" t="s">
        <v>425</v>
      </c>
      <c r="I45" s="61" t="s">
        <v>425</v>
      </c>
      <c r="J45" s="61" t="s">
        <v>425</v>
      </c>
      <c r="K45" s="74"/>
      <c r="L45" s="74"/>
    </row>
    <row r="46" spans="1:12" ht="30.75" customHeight="1" x14ac:dyDescent="0.25">
      <c r="A46" s="77" t="s">
        <v>195</v>
      </c>
      <c r="B46" s="76" t="s">
        <v>196</v>
      </c>
      <c r="C46" s="61">
        <v>2025</v>
      </c>
      <c r="D46" s="61">
        <v>2025</v>
      </c>
      <c r="E46" s="61">
        <v>2022</v>
      </c>
      <c r="F46" s="61">
        <v>2022</v>
      </c>
      <c r="G46" s="61">
        <v>2025</v>
      </c>
      <c r="H46" s="61">
        <v>2025</v>
      </c>
      <c r="I46" s="137" t="s">
        <v>425</v>
      </c>
      <c r="J46" s="137" t="s">
        <v>425</v>
      </c>
      <c r="K46" s="74"/>
      <c r="L46" s="74"/>
    </row>
    <row r="47" spans="1:12" ht="37.5" customHeight="1" x14ac:dyDescent="0.25">
      <c r="A47" s="77" t="s">
        <v>355</v>
      </c>
      <c r="B47" s="78" t="s">
        <v>194</v>
      </c>
      <c r="C47" s="61">
        <v>2025</v>
      </c>
      <c r="D47" s="61">
        <v>2025</v>
      </c>
      <c r="E47" s="61">
        <v>2022</v>
      </c>
      <c r="F47" s="61">
        <v>2022</v>
      </c>
      <c r="G47" s="61">
        <v>2025</v>
      </c>
      <c r="H47" s="61">
        <v>2025</v>
      </c>
      <c r="I47" s="137" t="s">
        <v>425</v>
      </c>
      <c r="J47" s="137" t="s">
        <v>425</v>
      </c>
      <c r="K47" s="74"/>
      <c r="L47" s="74"/>
    </row>
    <row r="48" spans="1:12" ht="35.25" customHeight="1" x14ac:dyDescent="0.25">
      <c r="A48" s="77">
        <v>4</v>
      </c>
      <c r="B48" s="76" t="s">
        <v>192</v>
      </c>
      <c r="C48" s="61">
        <v>2025</v>
      </c>
      <c r="D48" s="61">
        <v>2025</v>
      </c>
      <c r="E48" s="61">
        <v>2022</v>
      </c>
      <c r="F48" s="61">
        <v>2022</v>
      </c>
      <c r="G48" s="61">
        <v>2025</v>
      </c>
      <c r="H48" s="61">
        <v>2025</v>
      </c>
      <c r="I48" s="137" t="s">
        <v>425</v>
      </c>
      <c r="J48" s="137" t="s">
        <v>425</v>
      </c>
      <c r="K48" s="74"/>
      <c r="L48" s="74"/>
    </row>
    <row r="49" spans="1:12" ht="86.25" customHeight="1" x14ac:dyDescent="0.25">
      <c r="A49" s="77" t="s">
        <v>193</v>
      </c>
      <c r="B49" s="76" t="s">
        <v>344</v>
      </c>
      <c r="C49" s="61" t="s">
        <v>425</v>
      </c>
      <c r="D49" s="61" t="s">
        <v>425</v>
      </c>
      <c r="E49" s="61" t="s">
        <v>425</v>
      </c>
      <c r="F49" s="61" t="s">
        <v>425</v>
      </c>
      <c r="G49" s="61" t="s">
        <v>425</v>
      </c>
      <c r="H49" s="61" t="s">
        <v>425</v>
      </c>
      <c r="I49" s="61" t="s">
        <v>425</v>
      </c>
      <c r="J49" s="61" t="s">
        <v>425</v>
      </c>
      <c r="K49" s="74"/>
      <c r="L49" s="74"/>
    </row>
    <row r="50" spans="1:12" ht="77.25" customHeight="1" x14ac:dyDescent="0.25">
      <c r="A50" s="77" t="s">
        <v>191</v>
      </c>
      <c r="B50" s="76" t="s">
        <v>346</v>
      </c>
      <c r="C50" s="61" t="s">
        <v>425</v>
      </c>
      <c r="D50" s="61" t="s">
        <v>425</v>
      </c>
      <c r="E50" s="61" t="s">
        <v>425</v>
      </c>
      <c r="F50" s="61" t="s">
        <v>425</v>
      </c>
      <c r="G50" s="61" t="s">
        <v>425</v>
      </c>
      <c r="H50" s="61" t="s">
        <v>425</v>
      </c>
      <c r="I50" s="61" t="s">
        <v>425</v>
      </c>
      <c r="J50" s="61" t="s">
        <v>425</v>
      </c>
      <c r="K50" s="74"/>
      <c r="L50" s="74"/>
    </row>
    <row r="51" spans="1:12" ht="71.25" customHeight="1" x14ac:dyDescent="0.25">
      <c r="A51" s="77" t="s">
        <v>189</v>
      </c>
      <c r="B51" s="76" t="s">
        <v>190</v>
      </c>
      <c r="C51" s="61" t="s">
        <v>425</v>
      </c>
      <c r="D51" s="61" t="s">
        <v>425</v>
      </c>
      <c r="E51" s="61" t="s">
        <v>425</v>
      </c>
      <c r="F51" s="61" t="s">
        <v>425</v>
      </c>
      <c r="G51" s="61" t="s">
        <v>425</v>
      </c>
      <c r="H51" s="61" t="s">
        <v>425</v>
      </c>
      <c r="I51" s="61" t="s">
        <v>425</v>
      </c>
      <c r="J51" s="61" t="s">
        <v>425</v>
      </c>
      <c r="K51" s="74"/>
      <c r="L51" s="74"/>
    </row>
    <row r="52" spans="1:12" ht="48" customHeight="1" x14ac:dyDescent="0.25">
      <c r="A52" s="77" t="s">
        <v>187</v>
      </c>
      <c r="B52" s="106" t="s">
        <v>347</v>
      </c>
      <c r="C52" s="61">
        <v>2025</v>
      </c>
      <c r="D52" s="61">
        <v>2025</v>
      </c>
      <c r="E52" s="61">
        <v>2022</v>
      </c>
      <c r="F52" s="61">
        <v>2022</v>
      </c>
      <c r="G52" s="61">
        <v>2025</v>
      </c>
      <c r="H52" s="61">
        <v>2025</v>
      </c>
      <c r="I52" s="137" t="s">
        <v>425</v>
      </c>
      <c r="J52" s="137" t="s">
        <v>425</v>
      </c>
      <c r="K52" s="74"/>
      <c r="L52" s="74"/>
    </row>
    <row r="53" spans="1:12" ht="46.5" customHeight="1" x14ac:dyDescent="0.25">
      <c r="A53" s="77" t="s">
        <v>348</v>
      </c>
      <c r="B53" s="76" t="s">
        <v>188</v>
      </c>
      <c r="C53" s="61">
        <v>2025</v>
      </c>
      <c r="D53" s="61">
        <v>2025</v>
      </c>
      <c r="E53" s="61">
        <v>2022</v>
      </c>
      <c r="F53" s="61">
        <v>2022</v>
      </c>
      <c r="G53" s="61">
        <v>2025</v>
      </c>
      <c r="H53" s="61">
        <v>2025</v>
      </c>
      <c r="I53" s="137" t="s">
        <v>425</v>
      </c>
      <c r="J53" s="137" t="s">
        <v>425</v>
      </c>
      <c r="K53" s="74"/>
      <c r="L53" s="74"/>
    </row>
  </sheetData>
  <mergeCells count="18">
    <mergeCell ref="A18:L18"/>
    <mergeCell ref="A20:A22"/>
    <mergeCell ref="B20:B22"/>
    <mergeCell ref="I20:I22"/>
    <mergeCell ref="K20:K22"/>
    <mergeCell ref="L20:L22"/>
    <mergeCell ref="J20:J22"/>
    <mergeCell ref="C20:H20"/>
    <mergeCell ref="C21:D21"/>
    <mergeCell ref="G21:H21"/>
    <mergeCell ref="A5:L5"/>
    <mergeCell ref="A15:L15"/>
    <mergeCell ref="A13:L13"/>
    <mergeCell ref="A12:L12"/>
    <mergeCell ref="A10:L10"/>
    <mergeCell ref="A9:L9"/>
    <mergeCell ref="A7:L7"/>
    <mergeCell ref="A14:L14"/>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AT76"/>
  <sheetViews>
    <sheetView view="pageBreakPreview" topLeftCell="A10" zoomScale="85" zoomScaleNormal="70" zoomScaleSheetLayoutView="85" workbookViewId="0"/>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4" customWidth="1"/>
    <col min="8" max="8" width="6.5703125" style="54" customWidth="1"/>
    <col min="9" max="9" width="5.42578125" style="54" customWidth="1"/>
    <col min="10" max="10" width="8.140625" style="54" customWidth="1"/>
    <col min="11" max="11" width="5.28515625" style="54" customWidth="1"/>
    <col min="12" max="12" width="7.7109375" style="54" customWidth="1"/>
    <col min="13" max="13" width="5.28515625" style="54" customWidth="1"/>
    <col min="14" max="14" width="8.5703125" style="54" customWidth="1"/>
    <col min="15" max="15" width="5.140625" style="54" customWidth="1"/>
    <col min="16" max="16" width="8" style="54" customWidth="1"/>
    <col min="17" max="17" width="6.140625" style="54" customWidth="1"/>
    <col min="18" max="18" width="7.85546875" style="54" customWidth="1"/>
    <col min="19" max="19" width="6.140625" style="54" customWidth="1"/>
    <col min="20" max="20" width="13.140625" style="54" customWidth="1"/>
    <col min="21" max="21" width="24.85546875" style="54" customWidth="1"/>
    <col min="22" max="16384" width="9.140625" style="54"/>
  </cols>
  <sheetData>
    <row r="1" spans="1:46" ht="18.75" x14ac:dyDescent="0.25">
      <c r="U1" s="31" t="s">
        <v>68</v>
      </c>
    </row>
    <row r="2" spans="1:46" ht="18.75" x14ac:dyDescent="0.3">
      <c r="U2" s="12" t="s">
        <v>10</v>
      </c>
    </row>
    <row r="3" spans="1:46" ht="18.75" x14ac:dyDescent="0.3">
      <c r="U3" s="12" t="s">
        <v>432</v>
      </c>
    </row>
    <row r="4" spans="1:46" ht="18.75" customHeight="1" x14ac:dyDescent="0.25">
      <c r="A4" s="349" t="s">
        <v>667</v>
      </c>
      <c r="B4" s="349"/>
      <c r="C4" s="349"/>
      <c r="D4" s="349"/>
      <c r="E4" s="349"/>
      <c r="F4" s="349"/>
      <c r="G4" s="349"/>
      <c r="H4" s="349"/>
      <c r="I4" s="349"/>
      <c r="J4" s="349"/>
      <c r="K4" s="349"/>
      <c r="L4" s="349"/>
      <c r="M4" s="349"/>
      <c r="N4" s="349"/>
      <c r="O4" s="349"/>
      <c r="P4" s="349"/>
      <c r="Q4" s="349"/>
      <c r="R4" s="349"/>
      <c r="S4" s="349"/>
      <c r="T4" s="349"/>
      <c r="U4" s="349"/>
    </row>
    <row r="5" spans="1:46" ht="18.75" x14ac:dyDescent="0.3">
      <c r="U5" s="12"/>
    </row>
    <row r="6" spans="1:46" ht="18.75" x14ac:dyDescent="0.25">
      <c r="A6" s="353" t="s">
        <v>9</v>
      </c>
      <c r="B6" s="353"/>
      <c r="C6" s="353"/>
      <c r="D6" s="353"/>
      <c r="E6" s="353"/>
      <c r="F6" s="353"/>
      <c r="G6" s="353"/>
      <c r="H6" s="353"/>
      <c r="I6" s="353"/>
      <c r="J6" s="353"/>
      <c r="K6" s="353"/>
      <c r="L6" s="353"/>
      <c r="M6" s="353"/>
      <c r="N6" s="353"/>
      <c r="O6" s="353"/>
      <c r="P6" s="353"/>
      <c r="Q6" s="353"/>
      <c r="R6" s="353"/>
      <c r="S6" s="353"/>
      <c r="T6" s="353"/>
      <c r="U6" s="353"/>
    </row>
    <row r="7" spans="1:46" ht="18.75" x14ac:dyDescent="0.25">
      <c r="A7" s="10"/>
      <c r="B7" s="10"/>
      <c r="C7" s="10"/>
      <c r="D7" s="10"/>
      <c r="E7" s="10"/>
      <c r="F7" s="10"/>
      <c r="G7" s="10"/>
      <c r="H7" s="10"/>
      <c r="I7" s="10"/>
      <c r="J7" s="72"/>
      <c r="K7" s="72"/>
      <c r="L7" s="72"/>
      <c r="M7" s="72"/>
      <c r="N7" s="72"/>
      <c r="O7" s="72"/>
      <c r="P7" s="72"/>
      <c r="Q7" s="72"/>
      <c r="R7" s="72"/>
      <c r="S7" s="72"/>
      <c r="T7" s="72"/>
      <c r="U7" s="72"/>
    </row>
    <row r="8" spans="1:46" x14ac:dyDescent="0.25">
      <c r="A8" s="354" t="s">
        <v>657</v>
      </c>
      <c r="B8" s="354"/>
      <c r="C8" s="354"/>
      <c r="D8" s="354"/>
      <c r="E8" s="354"/>
      <c r="F8" s="354"/>
      <c r="G8" s="354"/>
      <c r="H8" s="354"/>
      <c r="I8" s="354"/>
      <c r="J8" s="354"/>
      <c r="K8" s="354"/>
      <c r="L8" s="354"/>
      <c r="M8" s="354"/>
      <c r="N8" s="354"/>
      <c r="O8" s="354"/>
      <c r="P8" s="354"/>
      <c r="Q8" s="354"/>
      <c r="R8" s="354"/>
      <c r="S8" s="354"/>
      <c r="T8" s="354"/>
      <c r="U8" s="354"/>
    </row>
    <row r="9" spans="1:46" ht="18.75" customHeight="1" x14ac:dyDescent="0.25">
      <c r="A9" s="350" t="s">
        <v>8</v>
      </c>
      <c r="B9" s="350"/>
      <c r="C9" s="350"/>
      <c r="D9" s="350"/>
      <c r="E9" s="350"/>
      <c r="F9" s="350"/>
      <c r="G9" s="350"/>
      <c r="H9" s="350"/>
      <c r="I9" s="350"/>
      <c r="J9" s="350"/>
      <c r="K9" s="350"/>
      <c r="L9" s="350"/>
      <c r="M9" s="350"/>
      <c r="N9" s="350"/>
      <c r="O9" s="350"/>
      <c r="P9" s="350"/>
      <c r="Q9" s="350"/>
      <c r="R9" s="350"/>
      <c r="S9" s="350"/>
      <c r="T9" s="350"/>
      <c r="U9" s="350"/>
    </row>
    <row r="10" spans="1:46" ht="18.75" customHeight="1" x14ac:dyDescent="0.25">
      <c r="A10" s="10"/>
      <c r="B10" s="10"/>
      <c r="C10" s="10"/>
      <c r="D10" s="10"/>
      <c r="E10" s="10"/>
      <c r="F10" s="10"/>
      <c r="G10" s="10"/>
      <c r="H10" s="10"/>
      <c r="I10" s="10"/>
      <c r="J10" s="72"/>
      <c r="K10" s="72"/>
      <c r="L10" s="72"/>
      <c r="M10" s="72"/>
      <c r="N10" s="72"/>
      <c r="O10" s="72"/>
      <c r="P10" s="72"/>
      <c r="Q10" s="72"/>
      <c r="R10" s="72"/>
      <c r="S10" s="72"/>
      <c r="T10" s="72"/>
      <c r="U10" s="72"/>
    </row>
    <row r="11" spans="1:46" x14ac:dyDescent="0.25">
      <c r="A11" s="354" t="s">
        <v>729</v>
      </c>
      <c r="B11" s="389"/>
      <c r="C11" s="389"/>
      <c r="D11" s="389"/>
      <c r="E11" s="389"/>
      <c r="F11" s="389"/>
      <c r="G11" s="389"/>
      <c r="H11" s="389"/>
      <c r="I11" s="389"/>
      <c r="J11" s="389"/>
      <c r="K11" s="389"/>
      <c r="L11" s="389"/>
      <c r="M11" s="389"/>
      <c r="N11" s="389"/>
      <c r="O11" s="389"/>
      <c r="P11" s="389"/>
      <c r="Q11" s="389"/>
      <c r="R11" s="389"/>
      <c r="S11" s="389"/>
      <c r="T11" s="389"/>
      <c r="U11" s="389"/>
    </row>
    <row r="12" spans="1:46"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row>
    <row r="13" spans="1:46" ht="22.5" customHeight="1" x14ac:dyDescent="0.25">
      <c r="A13" s="9"/>
      <c r="B13" s="9"/>
      <c r="C13" s="421" t="s">
        <v>658</v>
      </c>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row>
    <row r="14" spans="1:46" ht="15.75" customHeight="1" x14ac:dyDescent="0.25">
      <c r="A14" s="350" t="s">
        <v>6</v>
      </c>
      <c r="B14" s="350"/>
      <c r="C14" s="350"/>
      <c r="D14" s="350"/>
      <c r="E14" s="350"/>
      <c r="F14" s="350"/>
      <c r="G14" s="350"/>
      <c r="H14" s="350"/>
      <c r="I14" s="350"/>
      <c r="J14" s="350"/>
      <c r="K14" s="350"/>
      <c r="L14" s="350"/>
      <c r="M14" s="350"/>
      <c r="N14" s="350"/>
      <c r="O14" s="350"/>
      <c r="P14" s="350"/>
      <c r="Q14" s="350"/>
      <c r="R14" s="350"/>
      <c r="S14" s="350"/>
      <c r="T14" s="350"/>
      <c r="U14" s="350"/>
    </row>
    <row r="15" spans="1:46" x14ac:dyDescent="0.25">
      <c r="A15" s="413"/>
      <c r="B15" s="413"/>
      <c r="C15" s="413"/>
      <c r="D15" s="413"/>
      <c r="E15" s="413"/>
      <c r="F15" s="413"/>
      <c r="G15" s="413"/>
      <c r="H15" s="413"/>
      <c r="I15" s="413"/>
      <c r="J15" s="413"/>
      <c r="K15" s="413"/>
      <c r="L15" s="413"/>
      <c r="M15" s="413"/>
      <c r="N15" s="413"/>
      <c r="O15" s="413"/>
      <c r="P15" s="413"/>
      <c r="Q15" s="413"/>
      <c r="R15" s="413"/>
      <c r="S15" s="413"/>
      <c r="T15" s="413"/>
      <c r="U15" s="413"/>
    </row>
    <row r="17" spans="1:24" x14ac:dyDescent="0.25">
      <c r="A17" s="414" t="s">
        <v>389</v>
      </c>
      <c r="B17" s="414"/>
      <c r="C17" s="414"/>
      <c r="D17" s="414"/>
      <c r="E17" s="414"/>
      <c r="F17" s="414"/>
      <c r="G17" s="414"/>
      <c r="H17" s="414"/>
      <c r="I17" s="414"/>
      <c r="J17" s="414"/>
      <c r="K17" s="414"/>
      <c r="L17" s="414"/>
      <c r="M17" s="414"/>
      <c r="N17" s="414"/>
      <c r="O17" s="414"/>
      <c r="P17" s="414"/>
      <c r="Q17" s="414"/>
      <c r="R17" s="414"/>
      <c r="S17" s="414"/>
      <c r="T17" s="414"/>
      <c r="U17" s="414"/>
    </row>
    <row r="19" spans="1:24" ht="33" customHeight="1" x14ac:dyDescent="0.25">
      <c r="A19" s="404" t="s">
        <v>186</v>
      </c>
      <c r="B19" s="404" t="s">
        <v>185</v>
      </c>
      <c r="C19" s="402" t="s">
        <v>184</v>
      </c>
      <c r="D19" s="402"/>
      <c r="E19" s="407" t="s">
        <v>183</v>
      </c>
      <c r="F19" s="407"/>
      <c r="G19" s="404" t="s">
        <v>431</v>
      </c>
      <c r="H19" s="419" t="s">
        <v>428</v>
      </c>
      <c r="I19" s="420"/>
      <c r="J19" s="420"/>
      <c r="K19" s="420"/>
      <c r="L19" s="419" t="s">
        <v>421</v>
      </c>
      <c r="M19" s="420"/>
      <c r="N19" s="420"/>
      <c r="O19" s="420"/>
      <c r="P19" s="419" t="s">
        <v>427</v>
      </c>
      <c r="Q19" s="420"/>
      <c r="R19" s="420"/>
      <c r="S19" s="420"/>
      <c r="T19" s="415" t="s">
        <v>182</v>
      </c>
      <c r="U19" s="416"/>
      <c r="V19" s="71"/>
      <c r="W19" s="71"/>
      <c r="X19" s="71"/>
    </row>
    <row r="20" spans="1:24" ht="99.75" customHeight="1" x14ac:dyDescent="0.25">
      <c r="A20" s="405"/>
      <c r="B20" s="405"/>
      <c r="C20" s="402"/>
      <c r="D20" s="402"/>
      <c r="E20" s="407"/>
      <c r="F20" s="407"/>
      <c r="G20" s="405"/>
      <c r="H20" s="402" t="s">
        <v>2</v>
      </c>
      <c r="I20" s="402"/>
      <c r="J20" s="402" t="s">
        <v>181</v>
      </c>
      <c r="K20" s="402"/>
      <c r="L20" s="402" t="s">
        <v>2</v>
      </c>
      <c r="M20" s="402"/>
      <c r="N20" s="402" t="s">
        <v>181</v>
      </c>
      <c r="O20" s="402"/>
      <c r="P20" s="402" t="s">
        <v>2</v>
      </c>
      <c r="Q20" s="402"/>
      <c r="R20" s="402" t="s">
        <v>181</v>
      </c>
      <c r="S20" s="402"/>
      <c r="T20" s="417"/>
      <c r="U20" s="418"/>
    </row>
    <row r="21" spans="1:24" ht="89.25" customHeight="1" x14ac:dyDescent="0.25">
      <c r="A21" s="406"/>
      <c r="B21" s="406"/>
      <c r="C21" s="68" t="s">
        <v>2</v>
      </c>
      <c r="D21" s="68" t="s">
        <v>179</v>
      </c>
      <c r="E21" s="70" t="s">
        <v>429</v>
      </c>
      <c r="F21" s="70" t="s">
        <v>430</v>
      </c>
      <c r="G21" s="406"/>
      <c r="H21" s="69" t="s">
        <v>373</v>
      </c>
      <c r="I21" s="69" t="s">
        <v>374</v>
      </c>
      <c r="J21" s="69" t="s">
        <v>373</v>
      </c>
      <c r="K21" s="69" t="s">
        <v>374</v>
      </c>
      <c r="L21" s="69" t="s">
        <v>373</v>
      </c>
      <c r="M21" s="69" t="s">
        <v>374</v>
      </c>
      <c r="N21" s="69" t="s">
        <v>373</v>
      </c>
      <c r="O21" s="69" t="s">
        <v>374</v>
      </c>
      <c r="P21" s="69" t="s">
        <v>373</v>
      </c>
      <c r="Q21" s="69" t="s">
        <v>374</v>
      </c>
      <c r="R21" s="69" t="s">
        <v>373</v>
      </c>
      <c r="S21" s="69" t="s">
        <v>374</v>
      </c>
      <c r="T21" s="68" t="s">
        <v>180</v>
      </c>
      <c r="U21" s="68" t="s">
        <v>179</v>
      </c>
    </row>
    <row r="22" spans="1:24" ht="19.5" customHeight="1" x14ac:dyDescent="0.25">
      <c r="A22" s="61">
        <v>1</v>
      </c>
      <c r="B22" s="61">
        <v>2</v>
      </c>
      <c r="C22" s="61">
        <v>3</v>
      </c>
      <c r="D22" s="61">
        <v>4</v>
      </c>
      <c r="E22" s="61">
        <v>5</v>
      </c>
      <c r="F22" s="61">
        <v>6</v>
      </c>
      <c r="G22" s="61">
        <v>7</v>
      </c>
      <c r="H22" s="61">
        <v>8</v>
      </c>
      <c r="I22" s="61">
        <v>9</v>
      </c>
      <c r="J22" s="61">
        <v>10</v>
      </c>
      <c r="K22" s="61">
        <v>11</v>
      </c>
      <c r="L22" s="61">
        <v>12</v>
      </c>
      <c r="M22" s="61">
        <v>13</v>
      </c>
      <c r="N22" s="61">
        <v>14</v>
      </c>
      <c r="O22" s="61">
        <v>15</v>
      </c>
      <c r="P22" s="61">
        <v>16</v>
      </c>
      <c r="Q22" s="61">
        <v>17</v>
      </c>
      <c r="R22" s="61">
        <v>18</v>
      </c>
      <c r="S22" s="61">
        <v>19</v>
      </c>
      <c r="T22" s="61">
        <v>20</v>
      </c>
      <c r="U22" s="61">
        <v>21</v>
      </c>
    </row>
    <row r="23" spans="1:24" ht="47.25" customHeight="1" x14ac:dyDescent="0.25">
      <c r="A23" s="66">
        <v>1</v>
      </c>
      <c r="B23" s="65" t="s">
        <v>178</v>
      </c>
      <c r="C23" s="65">
        <v>1.81</v>
      </c>
      <c r="D23" s="65">
        <v>1.76</v>
      </c>
      <c r="E23" s="141"/>
      <c r="F23" s="141"/>
      <c r="G23" s="149"/>
      <c r="H23" s="149"/>
      <c r="I23" s="149"/>
      <c r="J23" s="149"/>
      <c r="K23" s="149"/>
      <c r="L23" s="149"/>
      <c r="M23" s="149"/>
      <c r="N23" s="149"/>
      <c r="O23" s="149"/>
      <c r="P23" s="150"/>
      <c r="Q23" s="149"/>
      <c r="R23" s="150"/>
      <c r="S23" s="149"/>
      <c r="T23" s="65">
        <v>1.81</v>
      </c>
      <c r="U23" s="65">
        <v>1.76</v>
      </c>
    </row>
    <row r="24" spans="1:24" ht="24" customHeight="1" x14ac:dyDescent="0.25">
      <c r="A24" s="63" t="s">
        <v>177</v>
      </c>
      <c r="B24" s="42" t="s">
        <v>176</v>
      </c>
      <c r="C24" s="65"/>
      <c r="D24" s="65"/>
      <c r="E24" s="141"/>
      <c r="F24" s="141"/>
      <c r="G24" s="149"/>
      <c r="H24" s="149"/>
      <c r="I24" s="149"/>
      <c r="J24" s="149"/>
      <c r="K24" s="149"/>
      <c r="L24" s="149"/>
      <c r="M24" s="149"/>
      <c r="N24" s="149"/>
      <c r="O24" s="149"/>
      <c r="P24" s="149"/>
      <c r="Q24" s="149"/>
      <c r="R24" s="149"/>
      <c r="S24" s="149"/>
      <c r="T24" s="149"/>
      <c r="U24" s="141"/>
    </row>
    <row r="25" spans="1:24" x14ac:dyDescent="0.25">
      <c r="A25" s="63" t="s">
        <v>175</v>
      </c>
      <c r="B25" s="42" t="s">
        <v>174</v>
      </c>
      <c r="C25" s="42"/>
      <c r="D25" s="42"/>
      <c r="E25" s="42"/>
      <c r="F25" s="42"/>
      <c r="G25" s="65"/>
      <c r="H25" s="65"/>
      <c r="I25" s="65"/>
      <c r="J25" s="65"/>
      <c r="K25" s="65"/>
      <c r="L25" s="65"/>
      <c r="M25" s="65"/>
      <c r="N25" s="65"/>
      <c r="O25" s="42"/>
      <c r="P25" s="42"/>
      <c r="Q25" s="42"/>
      <c r="R25" s="42"/>
      <c r="S25" s="42"/>
      <c r="T25" s="42"/>
      <c r="U25" s="141"/>
    </row>
    <row r="26" spans="1:24" ht="31.5" x14ac:dyDescent="0.25">
      <c r="A26" s="63" t="s">
        <v>173</v>
      </c>
      <c r="B26" s="42" t="s">
        <v>329</v>
      </c>
      <c r="C26" s="65">
        <v>1.81</v>
      </c>
      <c r="D26" s="65">
        <v>1.76</v>
      </c>
      <c r="E26" s="141"/>
      <c r="F26" s="141"/>
      <c r="G26" s="149"/>
      <c r="H26" s="149"/>
      <c r="I26" s="149"/>
      <c r="J26" s="149"/>
      <c r="K26" s="149"/>
      <c r="L26" s="149"/>
      <c r="M26" s="149"/>
      <c r="N26" s="149"/>
      <c r="O26" s="149"/>
      <c r="P26" s="150"/>
      <c r="Q26" s="149"/>
      <c r="R26" s="150"/>
      <c r="S26" s="149"/>
      <c r="T26" s="65">
        <v>1.81</v>
      </c>
      <c r="U26" s="65">
        <v>1.76</v>
      </c>
    </row>
    <row r="27" spans="1:24" x14ac:dyDescent="0.25">
      <c r="A27" s="63" t="s">
        <v>172</v>
      </c>
      <c r="B27" s="42" t="s">
        <v>171</v>
      </c>
      <c r="C27" s="42"/>
      <c r="D27" s="42"/>
      <c r="E27" s="42"/>
      <c r="F27" s="42"/>
      <c r="G27" s="42"/>
      <c r="H27" s="42"/>
      <c r="I27" s="42"/>
      <c r="J27" s="42"/>
      <c r="K27" s="42"/>
      <c r="L27" s="42"/>
      <c r="M27" s="42"/>
      <c r="N27" s="42"/>
      <c r="O27" s="42"/>
      <c r="P27" s="42"/>
      <c r="Q27" s="42"/>
      <c r="R27" s="42"/>
      <c r="S27" s="42"/>
      <c r="T27" s="42"/>
      <c r="U27" s="141"/>
    </row>
    <row r="28" spans="1:24" x14ac:dyDescent="0.25">
      <c r="A28" s="63" t="s">
        <v>170</v>
      </c>
      <c r="B28" s="67" t="s">
        <v>169</v>
      </c>
      <c r="C28" s="56"/>
      <c r="D28" s="141"/>
      <c r="E28" s="56"/>
      <c r="F28" s="141"/>
      <c r="G28" s="56"/>
      <c r="H28" s="141"/>
      <c r="I28" s="141"/>
      <c r="J28" s="141"/>
      <c r="K28" s="141"/>
      <c r="L28" s="141"/>
      <c r="M28" s="141"/>
      <c r="N28" s="141"/>
      <c r="O28" s="141"/>
      <c r="P28" s="141"/>
      <c r="Q28" s="141"/>
      <c r="R28" s="141"/>
      <c r="S28" s="141"/>
      <c r="T28" s="141"/>
      <c r="U28" s="141"/>
    </row>
    <row r="29" spans="1:24" ht="47.25" x14ac:dyDescent="0.25">
      <c r="A29" s="66" t="s">
        <v>63</v>
      </c>
      <c r="B29" s="65" t="s">
        <v>168</v>
      </c>
      <c r="C29" s="65">
        <v>1.51</v>
      </c>
      <c r="D29" s="65">
        <v>1.4630000000000001</v>
      </c>
      <c r="E29" s="65"/>
      <c r="F29" s="65"/>
      <c r="G29" s="42"/>
      <c r="H29" s="42"/>
      <c r="I29" s="42"/>
      <c r="J29" s="42"/>
      <c r="K29" s="42"/>
      <c r="L29" s="42"/>
      <c r="M29" s="42"/>
      <c r="N29" s="42"/>
      <c r="O29" s="42"/>
      <c r="P29" s="42"/>
      <c r="Q29" s="42"/>
      <c r="R29" s="151"/>
      <c r="S29" s="42"/>
      <c r="T29" s="65">
        <v>1.51</v>
      </c>
      <c r="U29" s="65">
        <v>1.4630000000000001</v>
      </c>
    </row>
    <row r="30" spans="1:24" x14ac:dyDescent="0.25">
      <c r="A30" s="66" t="s">
        <v>167</v>
      </c>
      <c r="B30" s="42" t="s">
        <v>166</v>
      </c>
      <c r="C30" s="65"/>
      <c r="D30" s="65"/>
      <c r="E30" s="65"/>
      <c r="F30" s="65"/>
      <c r="G30" s="42"/>
      <c r="H30" s="42"/>
      <c r="I30" s="42"/>
      <c r="J30" s="42"/>
      <c r="K30" s="42"/>
      <c r="L30" s="42"/>
      <c r="M30" s="42"/>
      <c r="N30" s="42"/>
      <c r="O30" s="42"/>
      <c r="P30" s="42"/>
      <c r="Q30" s="42"/>
      <c r="R30" s="42"/>
      <c r="S30" s="42"/>
      <c r="T30" s="42"/>
      <c r="U30" s="141"/>
    </row>
    <row r="31" spans="1:24" ht="31.5" x14ac:dyDescent="0.25">
      <c r="A31" s="66" t="s">
        <v>165</v>
      </c>
      <c r="B31" s="42" t="s">
        <v>164</v>
      </c>
      <c r="C31" s="65">
        <v>1.51</v>
      </c>
      <c r="D31" s="65">
        <v>1.4630000000000001</v>
      </c>
      <c r="E31" s="65"/>
      <c r="F31" s="65"/>
      <c r="G31" s="42"/>
      <c r="H31" s="42"/>
      <c r="I31" s="42"/>
      <c r="J31" s="42"/>
      <c r="K31" s="42"/>
      <c r="L31" s="42"/>
      <c r="M31" s="42"/>
      <c r="N31" s="42"/>
      <c r="O31" s="42"/>
      <c r="P31" s="42"/>
      <c r="Q31" s="42"/>
      <c r="R31" s="151"/>
      <c r="S31" s="42"/>
      <c r="T31" s="65">
        <v>1.51</v>
      </c>
      <c r="U31" s="65">
        <v>1.4630000000000001</v>
      </c>
    </row>
    <row r="32" spans="1:24" x14ac:dyDescent="0.25">
      <c r="A32" s="66" t="s">
        <v>163</v>
      </c>
      <c r="B32" s="42" t="s">
        <v>162</v>
      </c>
      <c r="C32" s="65"/>
      <c r="D32" s="65"/>
      <c r="E32" s="65"/>
      <c r="F32" s="65"/>
      <c r="G32" s="42"/>
      <c r="H32" s="42"/>
      <c r="I32" s="42"/>
      <c r="J32" s="42"/>
      <c r="K32" s="42"/>
      <c r="L32" s="42"/>
      <c r="M32" s="42"/>
      <c r="N32" s="42"/>
      <c r="O32" s="42"/>
      <c r="P32" s="42"/>
      <c r="Q32" s="42"/>
      <c r="R32" s="42"/>
      <c r="S32" s="42"/>
      <c r="T32" s="42"/>
      <c r="U32" s="141"/>
    </row>
    <row r="33" spans="1:21" x14ac:dyDescent="0.25">
      <c r="A33" s="66" t="s">
        <v>161</v>
      </c>
      <c r="B33" s="42" t="s">
        <v>160</v>
      </c>
      <c r="C33" s="65"/>
      <c r="D33" s="65"/>
      <c r="E33" s="65"/>
      <c r="F33" s="65"/>
      <c r="G33" s="42"/>
      <c r="H33" s="42"/>
      <c r="I33" s="42"/>
      <c r="J33" s="42"/>
      <c r="K33" s="42"/>
      <c r="L33" s="42"/>
      <c r="M33" s="42"/>
      <c r="N33" s="42"/>
      <c r="O33" s="42"/>
      <c r="P33" s="42"/>
      <c r="Q33" s="42"/>
      <c r="R33" s="42"/>
      <c r="S33" s="42"/>
      <c r="T33" s="42"/>
      <c r="U33" s="141"/>
    </row>
    <row r="34" spans="1:21" ht="31.5" x14ac:dyDescent="0.25">
      <c r="A34" s="66" t="s">
        <v>62</v>
      </c>
      <c r="B34" s="65" t="s">
        <v>159</v>
      </c>
      <c r="C34" s="62"/>
      <c r="D34" s="65"/>
      <c r="E34" s="42"/>
      <c r="F34" s="42"/>
      <c r="G34" s="42"/>
      <c r="H34" s="42"/>
      <c r="I34" s="42"/>
      <c r="J34" s="42"/>
      <c r="K34" s="42"/>
      <c r="L34" s="42"/>
      <c r="M34" s="42"/>
      <c r="N34" s="42"/>
      <c r="O34" s="42"/>
      <c r="P34" s="42"/>
      <c r="Q34" s="42"/>
      <c r="R34" s="42"/>
      <c r="S34" s="42"/>
      <c r="T34" s="62"/>
      <c r="U34" s="65"/>
    </row>
    <row r="35" spans="1:21" ht="31.5" x14ac:dyDescent="0.25">
      <c r="A35" s="63" t="s">
        <v>158</v>
      </c>
      <c r="B35" s="62" t="s">
        <v>157</v>
      </c>
      <c r="C35" s="62"/>
      <c r="D35" s="65"/>
      <c r="E35" s="42"/>
      <c r="F35" s="42"/>
      <c r="G35" s="42"/>
      <c r="H35" s="42"/>
      <c r="I35" s="42"/>
      <c r="J35" s="42"/>
      <c r="K35" s="42"/>
      <c r="L35" s="42"/>
      <c r="M35" s="42"/>
      <c r="N35" s="42"/>
      <c r="O35" s="42"/>
      <c r="P35" s="42"/>
      <c r="Q35" s="42"/>
      <c r="R35" s="42"/>
      <c r="S35" s="42"/>
      <c r="T35" s="42"/>
      <c r="U35" s="141"/>
    </row>
    <row r="36" spans="1:21" x14ac:dyDescent="0.25">
      <c r="A36" s="63" t="s">
        <v>156</v>
      </c>
      <c r="B36" s="62" t="s">
        <v>426</v>
      </c>
      <c r="C36" s="62">
        <v>0.16</v>
      </c>
      <c r="D36" s="42">
        <v>0.16</v>
      </c>
      <c r="E36" s="42"/>
      <c r="F36" s="42"/>
      <c r="G36" s="42"/>
      <c r="H36" s="42"/>
      <c r="I36" s="42"/>
      <c r="J36" s="42"/>
      <c r="K36" s="42"/>
      <c r="L36" s="42"/>
      <c r="M36" s="42"/>
      <c r="N36" s="42"/>
      <c r="O36" s="42"/>
      <c r="P36" s="42"/>
      <c r="Q36" s="42"/>
      <c r="R36" s="42"/>
      <c r="S36" s="42"/>
      <c r="T36" s="62">
        <v>0.16</v>
      </c>
      <c r="U36" s="42">
        <v>0.16</v>
      </c>
    </row>
    <row r="37" spans="1:21" x14ac:dyDescent="0.25">
      <c r="A37" s="63" t="s">
        <v>155</v>
      </c>
      <c r="B37" s="62" t="s">
        <v>144</v>
      </c>
      <c r="C37" s="62"/>
      <c r="D37" s="65"/>
      <c r="E37" s="42"/>
      <c r="F37" s="42"/>
      <c r="G37" s="42"/>
      <c r="H37" s="42"/>
      <c r="I37" s="42"/>
      <c r="J37" s="42"/>
      <c r="K37" s="42"/>
      <c r="L37" s="42"/>
      <c r="M37" s="42"/>
      <c r="N37" s="42"/>
      <c r="O37" s="42"/>
      <c r="P37" s="42"/>
      <c r="Q37" s="42"/>
      <c r="R37" s="42"/>
      <c r="S37" s="42"/>
      <c r="T37" s="42"/>
      <c r="U37" s="141"/>
    </row>
    <row r="38" spans="1:21" ht="31.5" x14ac:dyDescent="0.25">
      <c r="A38" s="63" t="s">
        <v>154</v>
      </c>
      <c r="B38" s="42" t="s">
        <v>142</v>
      </c>
      <c r="C38" s="42"/>
      <c r="D38" s="65"/>
      <c r="E38" s="42"/>
      <c r="F38" s="42"/>
      <c r="G38" s="42"/>
      <c r="H38" s="42"/>
      <c r="I38" s="42"/>
      <c r="J38" s="42"/>
      <c r="K38" s="42"/>
      <c r="L38" s="42"/>
      <c r="M38" s="42"/>
      <c r="N38" s="42"/>
      <c r="O38" s="42"/>
      <c r="P38" s="42"/>
      <c r="Q38" s="42"/>
      <c r="R38" s="42"/>
      <c r="S38" s="42"/>
      <c r="T38" s="42"/>
      <c r="U38" s="141"/>
    </row>
    <row r="39" spans="1:21" ht="31.5" x14ac:dyDescent="0.25">
      <c r="A39" s="63" t="s">
        <v>153</v>
      </c>
      <c r="B39" s="42" t="s">
        <v>140</v>
      </c>
      <c r="C39" s="42"/>
      <c r="D39" s="65"/>
      <c r="E39" s="42"/>
      <c r="F39" s="42"/>
      <c r="G39" s="42"/>
      <c r="H39" s="42"/>
      <c r="I39" s="42"/>
      <c r="J39" s="42"/>
      <c r="K39" s="42"/>
      <c r="L39" s="42"/>
      <c r="M39" s="42"/>
      <c r="N39" s="42"/>
      <c r="O39" s="42"/>
      <c r="P39" s="42"/>
      <c r="Q39" s="42"/>
      <c r="R39" s="42"/>
      <c r="S39" s="42"/>
      <c r="T39" s="42"/>
      <c r="U39" s="141"/>
    </row>
    <row r="40" spans="1:21" x14ac:dyDescent="0.25">
      <c r="A40" s="63" t="s">
        <v>152</v>
      </c>
      <c r="B40" s="42" t="s">
        <v>138</v>
      </c>
      <c r="C40" s="42"/>
      <c r="D40" s="65"/>
      <c r="E40" s="42"/>
      <c r="F40" s="42"/>
      <c r="G40" s="42"/>
      <c r="H40" s="42"/>
      <c r="I40" s="42"/>
      <c r="J40" s="42"/>
      <c r="K40" s="42"/>
      <c r="L40" s="42"/>
      <c r="M40" s="42"/>
      <c r="N40" s="42"/>
      <c r="O40" s="42"/>
      <c r="P40" s="42"/>
      <c r="Q40" s="42"/>
      <c r="R40" s="42"/>
      <c r="S40" s="42"/>
      <c r="T40" s="42"/>
      <c r="U40" s="141"/>
    </row>
    <row r="41" spans="1:21" ht="18.75" x14ac:dyDescent="0.25">
      <c r="A41" s="63" t="s">
        <v>151</v>
      </c>
      <c r="B41" s="62" t="s">
        <v>136</v>
      </c>
      <c r="C41" s="62"/>
      <c r="D41" s="65"/>
      <c r="E41" s="42"/>
      <c r="F41" s="42"/>
      <c r="G41" s="42"/>
      <c r="H41" s="42"/>
      <c r="I41" s="42"/>
      <c r="J41" s="42"/>
      <c r="K41" s="42"/>
      <c r="L41" s="42"/>
      <c r="M41" s="42"/>
      <c r="N41" s="42"/>
      <c r="O41" s="42"/>
      <c r="P41" s="42"/>
      <c r="Q41" s="42"/>
      <c r="R41" s="42"/>
      <c r="S41" s="42"/>
      <c r="T41" s="42"/>
      <c r="U41" s="141"/>
    </row>
    <row r="42" spans="1:21" x14ac:dyDescent="0.25">
      <c r="A42" s="66" t="s">
        <v>61</v>
      </c>
      <c r="B42" s="65" t="s">
        <v>150</v>
      </c>
      <c r="C42" s="65"/>
      <c r="D42" s="65"/>
      <c r="E42" s="42"/>
      <c r="F42" s="42"/>
      <c r="G42" s="42"/>
      <c r="H42" s="42"/>
      <c r="I42" s="42"/>
      <c r="J42" s="42"/>
      <c r="K42" s="42"/>
      <c r="L42" s="42"/>
      <c r="M42" s="42"/>
      <c r="N42" s="42"/>
      <c r="O42" s="42"/>
      <c r="P42" s="42"/>
      <c r="Q42" s="42"/>
      <c r="R42" s="42"/>
      <c r="S42" s="42"/>
      <c r="T42" s="42"/>
      <c r="U42" s="141"/>
    </row>
    <row r="43" spans="1:21" x14ac:dyDescent="0.25">
      <c r="A43" s="63" t="s">
        <v>149</v>
      </c>
      <c r="B43" s="42" t="s">
        <v>148</v>
      </c>
      <c r="C43" s="42"/>
      <c r="D43" s="65"/>
      <c r="E43" s="42"/>
      <c r="F43" s="42"/>
      <c r="G43" s="42"/>
      <c r="H43" s="42"/>
      <c r="I43" s="42"/>
      <c r="J43" s="42"/>
      <c r="K43" s="42"/>
      <c r="L43" s="42"/>
      <c r="M43" s="42"/>
      <c r="N43" s="42"/>
      <c r="O43" s="42"/>
      <c r="P43" s="42"/>
      <c r="Q43" s="42"/>
      <c r="R43" s="42"/>
      <c r="S43" s="42"/>
      <c r="T43" s="42"/>
      <c r="U43" s="141"/>
    </row>
    <row r="44" spans="1:21" x14ac:dyDescent="0.25">
      <c r="A44" s="63" t="s">
        <v>147</v>
      </c>
      <c r="B44" s="42" t="s">
        <v>146</v>
      </c>
      <c r="C44" s="62">
        <v>0.16</v>
      </c>
      <c r="D44" s="42">
        <v>0.16</v>
      </c>
      <c r="E44" s="42"/>
      <c r="F44" s="42"/>
      <c r="G44" s="42"/>
      <c r="H44" s="42"/>
      <c r="I44" s="42"/>
      <c r="J44" s="42"/>
      <c r="K44" s="42"/>
      <c r="L44" s="42"/>
      <c r="M44" s="42"/>
      <c r="N44" s="42"/>
      <c r="O44" s="42"/>
      <c r="P44" s="42"/>
      <c r="Q44" s="42"/>
      <c r="R44" s="42"/>
      <c r="S44" s="42"/>
      <c r="T44" s="62">
        <v>0.16</v>
      </c>
      <c r="U44" s="42">
        <v>0.16</v>
      </c>
    </row>
    <row r="45" spans="1:21" x14ac:dyDescent="0.25">
      <c r="A45" s="63" t="s">
        <v>145</v>
      </c>
      <c r="B45" s="42" t="s">
        <v>144</v>
      </c>
      <c r="C45" s="42"/>
      <c r="D45" s="65"/>
      <c r="E45" s="42"/>
      <c r="F45" s="42"/>
      <c r="G45" s="42"/>
      <c r="H45" s="42"/>
      <c r="I45" s="42"/>
      <c r="J45" s="42"/>
      <c r="K45" s="42"/>
      <c r="L45" s="42"/>
      <c r="M45" s="42"/>
      <c r="N45" s="42"/>
      <c r="O45" s="42"/>
      <c r="P45" s="42"/>
      <c r="Q45" s="42"/>
      <c r="R45" s="42"/>
      <c r="S45" s="42"/>
      <c r="T45" s="42"/>
      <c r="U45" s="141"/>
    </row>
    <row r="46" spans="1:21" ht="31.5" x14ac:dyDescent="0.25">
      <c r="A46" s="63" t="s">
        <v>143</v>
      </c>
      <c r="B46" s="42" t="s">
        <v>142</v>
      </c>
      <c r="C46" s="42"/>
      <c r="D46" s="65"/>
      <c r="E46" s="42"/>
      <c r="F46" s="42"/>
      <c r="G46" s="42"/>
      <c r="H46" s="42"/>
      <c r="I46" s="42"/>
      <c r="J46" s="42"/>
      <c r="K46" s="42"/>
      <c r="L46" s="42"/>
      <c r="M46" s="42"/>
      <c r="N46" s="42"/>
      <c r="O46" s="42"/>
      <c r="P46" s="42"/>
      <c r="Q46" s="42"/>
      <c r="R46" s="42"/>
      <c r="S46" s="42"/>
      <c r="T46" s="42"/>
      <c r="U46" s="141"/>
    </row>
    <row r="47" spans="1:21" ht="31.5" x14ac:dyDescent="0.25">
      <c r="A47" s="63" t="s">
        <v>141</v>
      </c>
      <c r="B47" s="42" t="s">
        <v>140</v>
      </c>
      <c r="C47" s="42"/>
      <c r="D47" s="65"/>
      <c r="E47" s="42"/>
      <c r="F47" s="42"/>
      <c r="G47" s="42"/>
      <c r="H47" s="42"/>
      <c r="I47" s="42"/>
      <c r="J47" s="42"/>
      <c r="K47" s="42"/>
      <c r="L47" s="42"/>
      <c r="M47" s="42"/>
      <c r="N47" s="42"/>
      <c r="O47" s="42"/>
      <c r="P47" s="42"/>
      <c r="Q47" s="42"/>
      <c r="R47" s="42"/>
      <c r="S47" s="42"/>
      <c r="T47" s="42"/>
      <c r="U47" s="141"/>
    </row>
    <row r="48" spans="1:21" x14ac:dyDescent="0.25">
      <c r="A48" s="63" t="s">
        <v>139</v>
      </c>
      <c r="B48" s="42" t="s">
        <v>138</v>
      </c>
      <c r="C48" s="42"/>
      <c r="D48" s="65"/>
      <c r="E48" s="42"/>
      <c r="F48" s="42"/>
      <c r="G48" s="42"/>
      <c r="H48" s="42"/>
      <c r="I48" s="42"/>
      <c r="J48" s="42"/>
      <c r="K48" s="42"/>
      <c r="L48" s="42"/>
      <c r="M48" s="42"/>
      <c r="N48" s="42"/>
      <c r="O48" s="42"/>
      <c r="P48" s="42"/>
      <c r="Q48" s="42"/>
      <c r="R48" s="42"/>
      <c r="S48" s="42"/>
      <c r="T48" s="42"/>
      <c r="U48" s="141"/>
    </row>
    <row r="49" spans="1:21" ht="18.75" x14ac:dyDescent="0.25">
      <c r="A49" s="63" t="s">
        <v>137</v>
      </c>
      <c r="B49" s="62" t="s">
        <v>136</v>
      </c>
      <c r="C49" s="62"/>
      <c r="D49" s="65"/>
      <c r="E49" s="42"/>
      <c r="F49" s="42"/>
      <c r="G49" s="42"/>
      <c r="H49" s="42"/>
      <c r="I49" s="42"/>
      <c r="J49" s="42"/>
      <c r="K49" s="42"/>
      <c r="L49" s="42"/>
      <c r="M49" s="42"/>
      <c r="N49" s="42"/>
      <c r="O49" s="42"/>
      <c r="P49" s="42"/>
      <c r="Q49" s="42"/>
      <c r="R49" s="42"/>
      <c r="S49" s="42"/>
      <c r="T49" s="42"/>
      <c r="U49" s="141"/>
    </row>
    <row r="50" spans="1:21" ht="35.25" customHeight="1" x14ac:dyDescent="0.25">
      <c r="A50" s="66" t="s">
        <v>59</v>
      </c>
      <c r="B50" s="65" t="s">
        <v>135</v>
      </c>
      <c r="C50" s="65"/>
      <c r="D50" s="65"/>
      <c r="E50" s="65"/>
      <c r="F50" s="65"/>
      <c r="G50" s="42"/>
      <c r="H50" s="42"/>
      <c r="I50" s="42"/>
      <c r="J50" s="42"/>
      <c r="K50" s="42"/>
      <c r="L50" s="42"/>
      <c r="M50" s="42"/>
      <c r="N50" s="42"/>
      <c r="O50" s="42"/>
      <c r="P50" s="42"/>
      <c r="Q50" s="42"/>
      <c r="R50" s="42"/>
      <c r="S50" s="42"/>
      <c r="T50" s="42"/>
      <c r="U50" s="141"/>
    </row>
    <row r="51" spans="1:21" x14ac:dyDescent="0.25">
      <c r="A51" s="63" t="s">
        <v>134</v>
      </c>
      <c r="B51" s="42" t="s">
        <v>133</v>
      </c>
      <c r="C51" s="42">
        <v>1.51</v>
      </c>
      <c r="D51" s="42">
        <v>1.4630000000000001</v>
      </c>
      <c r="E51" s="65"/>
      <c r="F51" s="65"/>
      <c r="G51" s="42"/>
      <c r="H51" s="42"/>
      <c r="I51" s="42"/>
      <c r="J51" s="42"/>
      <c r="K51" s="42"/>
      <c r="L51" s="42"/>
      <c r="M51" s="42"/>
      <c r="N51" s="42"/>
      <c r="O51" s="42"/>
      <c r="P51" s="42"/>
      <c r="Q51" s="42"/>
      <c r="R51" s="151"/>
      <c r="S51" s="42"/>
      <c r="T51" s="42">
        <v>1.51</v>
      </c>
      <c r="U51" s="42">
        <v>1.4630000000000001</v>
      </c>
    </row>
    <row r="52" spans="1:21" x14ac:dyDescent="0.25">
      <c r="A52" s="63" t="s">
        <v>132</v>
      </c>
      <c r="B52" s="42" t="s">
        <v>126</v>
      </c>
      <c r="C52" s="42"/>
      <c r="D52" s="65"/>
      <c r="E52" s="65"/>
      <c r="F52" s="65"/>
      <c r="G52" s="42"/>
      <c r="H52" s="42"/>
      <c r="I52" s="42"/>
      <c r="J52" s="42"/>
      <c r="K52" s="42"/>
      <c r="L52" s="42"/>
      <c r="M52" s="42"/>
      <c r="N52" s="42"/>
      <c r="O52" s="42"/>
      <c r="P52" s="42"/>
      <c r="Q52" s="42"/>
      <c r="R52" s="42"/>
      <c r="S52" s="42"/>
      <c r="T52" s="42"/>
      <c r="U52" s="141"/>
    </row>
    <row r="53" spans="1:21" x14ac:dyDescent="0.25">
      <c r="A53" s="63" t="s">
        <v>131</v>
      </c>
      <c r="B53" s="62" t="s">
        <v>125</v>
      </c>
      <c r="C53" s="62">
        <v>0.16</v>
      </c>
      <c r="D53" s="42">
        <v>0.16</v>
      </c>
      <c r="E53" s="42"/>
      <c r="F53" s="42"/>
      <c r="G53" s="42"/>
      <c r="H53" s="42"/>
      <c r="I53" s="42"/>
      <c r="J53" s="42"/>
      <c r="K53" s="42"/>
      <c r="L53" s="42"/>
      <c r="M53" s="42"/>
      <c r="N53" s="42"/>
      <c r="O53" s="42"/>
      <c r="P53" s="42"/>
      <c r="Q53" s="42"/>
      <c r="R53" s="42"/>
      <c r="S53" s="42"/>
      <c r="T53" s="62">
        <v>0.16</v>
      </c>
      <c r="U53" s="42">
        <v>0.16</v>
      </c>
    </row>
    <row r="54" spans="1:21" x14ac:dyDescent="0.25">
      <c r="A54" s="63" t="s">
        <v>130</v>
      </c>
      <c r="B54" s="62" t="s">
        <v>124</v>
      </c>
      <c r="C54" s="62"/>
      <c r="D54" s="65"/>
      <c r="E54" s="65"/>
      <c r="F54" s="65"/>
      <c r="G54" s="42"/>
      <c r="H54" s="42"/>
      <c r="I54" s="42"/>
      <c r="J54" s="42"/>
      <c r="K54" s="42"/>
      <c r="L54" s="42"/>
      <c r="M54" s="42"/>
      <c r="N54" s="42"/>
      <c r="O54" s="42"/>
      <c r="P54" s="42"/>
      <c r="Q54" s="42"/>
      <c r="R54" s="42"/>
      <c r="S54" s="42"/>
      <c r="T54" s="42"/>
      <c r="U54" s="141"/>
    </row>
    <row r="55" spans="1:21" x14ac:dyDescent="0.25">
      <c r="A55" s="63" t="s">
        <v>129</v>
      </c>
      <c r="B55" s="62" t="s">
        <v>123</v>
      </c>
      <c r="C55" s="62"/>
      <c r="D55" s="65"/>
      <c r="E55" s="65"/>
      <c r="F55" s="65"/>
      <c r="G55" s="42"/>
      <c r="H55" s="42"/>
      <c r="I55" s="42"/>
      <c r="J55" s="42"/>
      <c r="K55" s="42"/>
      <c r="L55" s="42"/>
      <c r="M55" s="42"/>
      <c r="N55" s="42"/>
      <c r="O55" s="42"/>
      <c r="P55" s="42"/>
      <c r="Q55" s="42"/>
      <c r="R55" s="42"/>
      <c r="S55" s="42"/>
      <c r="T55" s="42"/>
      <c r="U55" s="141"/>
    </row>
    <row r="56" spans="1:21" ht="18.75" x14ac:dyDescent="0.25">
      <c r="A56" s="63" t="s">
        <v>128</v>
      </c>
      <c r="B56" s="62" t="s">
        <v>122</v>
      </c>
      <c r="C56" s="62"/>
      <c r="D56" s="65"/>
      <c r="E56" s="65"/>
      <c r="F56" s="65"/>
      <c r="G56" s="42"/>
      <c r="H56" s="42"/>
      <c r="I56" s="42"/>
      <c r="J56" s="42"/>
      <c r="K56" s="42"/>
      <c r="L56" s="42"/>
      <c r="M56" s="42"/>
      <c r="N56" s="42"/>
      <c r="O56" s="42"/>
      <c r="P56" s="42"/>
      <c r="Q56" s="42"/>
      <c r="R56" s="42"/>
      <c r="S56" s="42"/>
      <c r="T56" s="42"/>
      <c r="U56" s="141"/>
    </row>
    <row r="57" spans="1:21" ht="36.75" customHeight="1" x14ac:dyDescent="0.25">
      <c r="A57" s="66" t="s">
        <v>58</v>
      </c>
      <c r="B57" s="81" t="s">
        <v>228</v>
      </c>
      <c r="C57" s="62"/>
      <c r="D57" s="65"/>
      <c r="E57" s="65"/>
      <c r="F57" s="65"/>
      <c r="G57" s="42"/>
      <c r="H57" s="42"/>
      <c r="I57" s="42"/>
      <c r="J57" s="42"/>
      <c r="K57" s="42"/>
      <c r="L57" s="42"/>
      <c r="M57" s="42"/>
      <c r="N57" s="42"/>
      <c r="O57" s="42"/>
      <c r="P57" s="42"/>
      <c r="Q57" s="42"/>
      <c r="R57" s="42"/>
      <c r="S57" s="42"/>
      <c r="T57" s="42"/>
      <c r="U57" s="141"/>
    </row>
    <row r="58" spans="1:21" x14ac:dyDescent="0.25">
      <c r="A58" s="66" t="s">
        <v>56</v>
      </c>
      <c r="B58" s="65" t="s">
        <v>127</v>
      </c>
      <c r="C58" s="65"/>
      <c r="D58" s="65"/>
      <c r="E58" s="42"/>
      <c r="F58" s="42"/>
      <c r="G58" s="42"/>
      <c r="H58" s="42"/>
      <c r="I58" s="42"/>
      <c r="J58" s="42"/>
      <c r="K58" s="42"/>
      <c r="L58" s="42"/>
      <c r="M58" s="42"/>
      <c r="N58" s="42"/>
      <c r="O58" s="42"/>
      <c r="P58" s="42"/>
      <c r="Q58" s="42"/>
      <c r="R58" s="42"/>
      <c r="S58" s="42"/>
      <c r="T58" s="42"/>
      <c r="U58" s="141"/>
    </row>
    <row r="59" spans="1:21" x14ac:dyDescent="0.25">
      <c r="A59" s="63" t="s">
        <v>222</v>
      </c>
      <c r="B59" s="64" t="s">
        <v>148</v>
      </c>
      <c r="C59" s="64"/>
      <c r="D59" s="65"/>
      <c r="E59" s="42"/>
      <c r="F59" s="42"/>
      <c r="G59" s="42"/>
      <c r="H59" s="42"/>
      <c r="I59" s="42"/>
      <c r="J59" s="42"/>
      <c r="K59" s="42"/>
      <c r="L59" s="42"/>
      <c r="M59" s="42"/>
      <c r="N59" s="42"/>
      <c r="O59" s="42"/>
      <c r="P59" s="42"/>
      <c r="Q59" s="42"/>
      <c r="R59" s="42"/>
      <c r="S59" s="42"/>
      <c r="T59" s="42"/>
      <c r="U59" s="141"/>
    </row>
    <row r="60" spans="1:21" x14ac:dyDescent="0.25">
      <c r="A60" s="63" t="s">
        <v>223</v>
      </c>
      <c r="B60" s="64" t="s">
        <v>146</v>
      </c>
      <c r="C60" s="62">
        <v>0.16</v>
      </c>
      <c r="D60" s="42">
        <v>0.16</v>
      </c>
      <c r="E60" s="42"/>
      <c r="F60" s="42"/>
      <c r="G60" s="42"/>
      <c r="H60" s="42"/>
      <c r="I60" s="42"/>
      <c r="J60" s="42"/>
      <c r="K60" s="42"/>
      <c r="L60" s="42"/>
      <c r="M60" s="42"/>
      <c r="N60" s="42"/>
      <c r="O60" s="42"/>
      <c r="P60" s="42"/>
      <c r="Q60" s="42"/>
      <c r="R60" s="42"/>
      <c r="S60" s="42"/>
      <c r="T60" s="62">
        <v>0.16</v>
      </c>
      <c r="U60" s="42">
        <v>0.16</v>
      </c>
    </row>
    <row r="61" spans="1:21" x14ac:dyDescent="0.25">
      <c r="A61" s="63" t="s">
        <v>224</v>
      </c>
      <c r="B61" s="64" t="s">
        <v>144</v>
      </c>
      <c r="C61" s="64"/>
      <c r="D61" s="65"/>
      <c r="E61" s="42"/>
      <c r="F61" s="42"/>
      <c r="G61" s="42"/>
      <c r="H61" s="42"/>
      <c r="I61" s="42"/>
      <c r="J61" s="42"/>
      <c r="K61" s="42"/>
      <c r="L61" s="42"/>
      <c r="M61" s="42"/>
      <c r="N61" s="42"/>
      <c r="O61" s="42"/>
      <c r="P61" s="42"/>
      <c r="Q61" s="42"/>
      <c r="R61" s="42"/>
      <c r="S61" s="42"/>
      <c r="T61" s="42"/>
      <c r="U61" s="141"/>
    </row>
    <row r="62" spans="1:21" x14ac:dyDescent="0.25">
      <c r="A62" s="63" t="s">
        <v>225</v>
      </c>
      <c r="B62" s="64" t="s">
        <v>227</v>
      </c>
      <c r="C62" s="64"/>
      <c r="D62" s="65"/>
      <c r="E62" s="42"/>
      <c r="F62" s="42"/>
      <c r="G62" s="42"/>
      <c r="H62" s="42"/>
      <c r="I62" s="42"/>
      <c r="J62" s="42"/>
      <c r="K62" s="42"/>
      <c r="L62" s="42"/>
      <c r="M62" s="42"/>
      <c r="N62" s="42"/>
      <c r="O62" s="42"/>
      <c r="P62" s="42"/>
      <c r="Q62" s="42"/>
      <c r="R62" s="42"/>
      <c r="S62" s="42"/>
      <c r="T62" s="42"/>
      <c r="U62" s="141"/>
    </row>
    <row r="63" spans="1:21" ht="18.75" x14ac:dyDescent="0.25">
      <c r="A63" s="63" t="s">
        <v>226</v>
      </c>
      <c r="B63" s="62" t="s">
        <v>122</v>
      </c>
      <c r="C63" s="62"/>
      <c r="D63" s="65"/>
      <c r="E63" s="42"/>
      <c r="F63" s="42"/>
      <c r="G63" s="42"/>
      <c r="H63" s="42"/>
      <c r="I63" s="42"/>
      <c r="J63" s="42"/>
      <c r="K63" s="42"/>
      <c r="L63" s="42"/>
      <c r="M63" s="42"/>
      <c r="N63" s="42"/>
      <c r="O63" s="42"/>
      <c r="P63" s="42"/>
      <c r="Q63" s="42"/>
      <c r="R63" s="42"/>
      <c r="S63" s="42"/>
      <c r="T63" s="42"/>
      <c r="U63" s="141"/>
    </row>
    <row r="64" spans="1:21" x14ac:dyDescent="0.25">
      <c r="A64" s="60"/>
      <c r="B64" s="55"/>
      <c r="C64" s="55"/>
      <c r="D64" s="55"/>
      <c r="E64" s="55"/>
      <c r="F64" s="55"/>
      <c r="G64" s="55"/>
      <c r="H64" s="55"/>
      <c r="I64" s="55"/>
      <c r="J64" s="55"/>
      <c r="K64" s="55"/>
      <c r="L64" s="60"/>
      <c r="M64" s="60"/>
    </row>
    <row r="65" spans="2:20" ht="54" customHeight="1" x14ac:dyDescent="0.25">
      <c r="B65" s="412"/>
      <c r="C65" s="412"/>
      <c r="D65" s="412"/>
      <c r="E65" s="412"/>
      <c r="F65" s="412"/>
      <c r="G65" s="412"/>
      <c r="H65" s="412"/>
      <c r="I65" s="412"/>
      <c r="J65" s="57"/>
      <c r="K65" s="57"/>
      <c r="L65" s="59"/>
      <c r="M65" s="59"/>
      <c r="N65" s="59"/>
      <c r="O65" s="59"/>
      <c r="P65" s="59"/>
      <c r="Q65" s="59"/>
      <c r="R65" s="59"/>
      <c r="S65" s="59"/>
      <c r="T65" s="59"/>
    </row>
    <row r="67" spans="2:20" ht="50.25" customHeight="1" x14ac:dyDescent="0.25">
      <c r="B67" s="412"/>
      <c r="C67" s="412"/>
      <c r="D67" s="412"/>
      <c r="E67" s="412"/>
      <c r="F67" s="412"/>
      <c r="G67" s="412"/>
      <c r="H67" s="412"/>
      <c r="I67" s="412"/>
      <c r="J67" s="57"/>
      <c r="K67" s="57"/>
    </row>
    <row r="69" spans="2:20" ht="36.75" customHeight="1" x14ac:dyDescent="0.25">
      <c r="B69" s="412"/>
      <c r="C69" s="412"/>
      <c r="D69" s="412"/>
      <c r="E69" s="412"/>
      <c r="F69" s="412"/>
      <c r="G69" s="412"/>
      <c r="H69" s="412"/>
      <c r="I69" s="412"/>
      <c r="J69" s="57"/>
      <c r="K69" s="57"/>
    </row>
    <row r="70" spans="2:20" x14ac:dyDescent="0.25">
      <c r="N70" s="58"/>
    </row>
    <row r="71" spans="2:20" ht="51" customHeight="1" x14ac:dyDescent="0.25">
      <c r="B71" s="412"/>
      <c r="C71" s="412"/>
      <c r="D71" s="412"/>
      <c r="E71" s="412"/>
      <c r="F71" s="412"/>
      <c r="G71" s="412"/>
      <c r="H71" s="412"/>
      <c r="I71" s="412"/>
      <c r="J71" s="57"/>
      <c r="K71" s="57"/>
      <c r="N71" s="58"/>
    </row>
    <row r="72" spans="2:20" ht="32.25" customHeight="1" x14ac:dyDescent="0.25">
      <c r="B72" s="412"/>
      <c r="C72" s="412"/>
      <c r="D72" s="412"/>
      <c r="E72" s="412"/>
      <c r="F72" s="412"/>
      <c r="G72" s="412"/>
      <c r="H72" s="412"/>
      <c r="I72" s="412"/>
      <c r="J72" s="57"/>
      <c r="K72" s="57"/>
    </row>
    <row r="73" spans="2:20" ht="51.75" customHeight="1" x14ac:dyDescent="0.25">
      <c r="B73" s="412"/>
      <c r="C73" s="412"/>
      <c r="D73" s="412"/>
      <c r="E73" s="412"/>
      <c r="F73" s="412"/>
      <c r="G73" s="412"/>
      <c r="H73" s="412"/>
      <c r="I73" s="412"/>
      <c r="J73" s="57"/>
      <c r="K73" s="57"/>
    </row>
    <row r="74" spans="2:20" ht="21.75" customHeight="1" x14ac:dyDescent="0.25">
      <c r="B74" s="410"/>
      <c r="C74" s="410"/>
      <c r="D74" s="410"/>
      <c r="E74" s="410"/>
      <c r="F74" s="410"/>
      <c r="G74" s="410"/>
      <c r="H74" s="410"/>
      <c r="I74" s="410"/>
      <c r="J74" s="56"/>
      <c r="K74" s="56"/>
    </row>
    <row r="75" spans="2:20" ht="23.25" customHeight="1" x14ac:dyDescent="0.25"/>
    <row r="76" spans="2:20" ht="18.75" customHeight="1" x14ac:dyDescent="0.25">
      <c r="B76" s="411"/>
      <c r="C76" s="411"/>
      <c r="D76" s="411"/>
      <c r="E76" s="411"/>
      <c r="F76" s="411"/>
      <c r="G76" s="411"/>
      <c r="H76" s="411"/>
      <c r="I76" s="411"/>
      <c r="J76" s="55"/>
      <c r="K76" s="55"/>
    </row>
  </sheetData>
  <mergeCells count="33">
    <mergeCell ref="C13:AT13"/>
    <mergeCell ref="A4:U4"/>
    <mergeCell ref="A12:U12"/>
    <mergeCell ref="A9:U9"/>
    <mergeCell ref="A11:U11"/>
    <mergeCell ref="A8:U8"/>
    <mergeCell ref="A6:U6"/>
    <mergeCell ref="A15:U15"/>
    <mergeCell ref="A14:U14"/>
    <mergeCell ref="A19:A21"/>
    <mergeCell ref="E19:F20"/>
    <mergeCell ref="A17:U17"/>
    <mergeCell ref="T19:U20"/>
    <mergeCell ref="L19:O19"/>
    <mergeCell ref="L20:M20"/>
    <mergeCell ref="N20:O20"/>
    <mergeCell ref="G19:G21"/>
    <mergeCell ref="H20:I20"/>
    <mergeCell ref="H19:K19"/>
    <mergeCell ref="J20:K20"/>
    <mergeCell ref="B19:B21"/>
    <mergeCell ref="P19:S19"/>
    <mergeCell ref="P20:Q20"/>
    <mergeCell ref="R20:S20"/>
    <mergeCell ref="B74:I74"/>
    <mergeCell ref="B76:I76"/>
    <mergeCell ref="B65:I65"/>
    <mergeCell ref="B67:I67"/>
    <mergeCell ref="B69:I69"/>
    <mergeCell ref="B71:I71"/>
    <mergeCell ref="B72:I72"/>
    <mergeCell ref="B73:I73"/>
    <mergeCell ref="C19:D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2025-08-14T04:30:31Z</dcterms:modified>
</cp:coreProperties>
</file>